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918\Desktop\設計書pdf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00" i="1" l="1"/>
  <c r="G197" i="1"/>
  <c r="G196" i="1" s="1"/>
  <c r="G188" i="1"/>
  <c r="G185" i="1"/>
  <c r="G183" i="1"/>
  <c r="G182" i="1" s="1"/>
  <c r="G169" i="1"/>
  <c r="G168" i="1"/>
  <c r="G167" i="1" s="1"/>
  <c r="G163" i="1"/>
  <c r="G162" i="1"/>
  <c r="G154" i="1"/>
  <c r="G144" i="1"/>
  <c r="G143" i="1"/>
  <c r="G140" i="1"/>
  <c r="G139" i="1" s="1"/>
  <c r="G135" i="1"/>
  <c r="G134" i="1"/>
  <c r="G131" i="1"/>
  <c r="G127" i="1" s="1"/>
  <c r="G128" i="1"/>
  <c r="G125" i="1"/>
  <c r="G116" i="1"/>
  <c r="G115" i="1" s="1"/>
  <c r="G102" i="1"/>
  <c r="G100" i="1"/>
  <c r="G98" i="1"/>
  <c r="G87" i="1" s="1"/>
  <c r="G96" i="1"/>
  <c r="G88" i="1"/>
  <c r="G80" i="1"/>
  <c r="G78" i="1"/>
  <c r="G75" i="1"/>
  <c r="G71" i="1"/>
  <c r="G70" i="1"/>
  <c r="G66" i="1"/>
  <c r="G65" i="1"/>
  <c r="G59" i="1"/>
  <c r="G55" i="1"/>
  <c r="G45" i="1" s="1"/>
  <c r="G49" i="1"/>
  <c r="G46" i="1"/>
  <c r="G23" i="1"/>
  <c r="G22" i="1"/>
  <c r="G21" i="1"/>
  <c r="G19" i="1"/>
  <c r="G11" i="1" s="1"/>
  <c r="G12" i="1"/>
  <c r="G10" i="1" l="1"/>
  <c r="G166" i="1"/>
  <c r="G44" i="1"/>
  <c r="G181" i="1"/>
  <c r="G199" i="1"/>
  <c r="G178" i="1" l="1"/>
  <c r="G180" i="1" s="1"/>
  <c r="G208" i="1" s="1"/>
  <c r="G209" i="1" s="1"/>
  <c r="G207" i="1"/>
  <c r="G176" i="1"/>
  <c r="G204" i="1"/>
  <c r="G206" i="1" s="1"/>
  <c r="G202" i="1"/>
</calcChain>
</file>

<file path=xl/sharedStrings.xml><?xml version="1.0" encoding="utf-8"?>
<sst xmlns="http://schemas.openxmlformats.org/spreadsheetml/2006/main" count="413" uniqueCount="173">
  <si>
    <t>工事費内訳書</t>
  </si>
  <si>
    <t>住　　　　所</t>
  </si>
  <si>
    <t>商号又は名称</t>
  </si>
  <si>
    <t>代 表 者 名</t>
  </si>
  <si>
    <t>工 事 名</t>
  </si>
  <si>
    <t>Ｒ２徳土　多々羅川　徳・大松　仮設道路設置工事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</si>
  <si>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</si>
  <si>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</si>
  <si>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</si>
  <si>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</si>
  <si>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</si>
  <si>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</si>
  <si>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鋼橋上部</t>
  </si>
  <si>
    <t>式</t>
  </si>
  <si>
    <t>仮設工</t>
  </si>
  <si>
    <t>仮橋･仮桟橋工</t>
  </si>
  <si>
    <t>材料費</t>
  </si>
  <si>
    <t>仮橋上部</t>
  </si>
  <si>
    <t>t</t>
  </si>
  <si>
    <t>覆工板設置･撤去[仮橋･仮桟橋]</t>
  </si>
  <si>
    <t>m2</t>
  </si>
  <si>
    <t>仮設高欄</t>
  </si>
  <si>
    <t>m</t>
  </si>
  <si>
    <t>足場　</t>
  </si>
  <si>
    <t>As舗装工</t>
  </si>
  <si>
    <t>交通管理工</t>
  </si>
  <si>
    <t>交通誘導警備員</t>
  </si>
  <si>
    <t>人日</t>
  </si>
  <si>
    <t>橋梁下部</t>
  </si>
  <si>
    <t>床掘り</t>
  </si>
  <si>
    <t>m3</t>
  </si>
  <si>
    <t>埋戻し</t>
  </si>
  <si>
    <t>基面整正</t>
  </si>
  <si>
    <t xml:space="preserve">均しｺﾝｸﾘｰﾄ </t>
  </si>
  <si>
    <t xml:space="preserve">型枠 </t>
  </si>
  <si>
    <t xml:space="preserve">基礎材 </t>
  </si>
  <si>
    <t xml:space="preserve">橋台ｺﾝｸﾘｰﾄ </t>
  </si>
  <si>
    <t>アンカー箱抜き</t>
  </si>
  <si>
    <t xml:space="preserve">鉄筋 </t>
  </si>
  <si>
    <t>無収縮ﾓﾙﾀﾙ</t>
  </si>
  <si>
    <t xml:space="preserve">足場工 </t>
  </si>
  <si>
    <t>掛m2</t>
  </si>
  <si>
    <t>Ｈ形鋼基礎</t>
  </si>
  <si>
    <t>本</t>
  </si>
  <si>
    <t>ｺﾝｸﾘｰﾄ構造物取壊し</t>
  </si>
  <si>
    <t xml:space="preserve">舗装版破砕 </t>
  </si>
  <si>
    <t>殻運搬</t>
  </si>
  <si>
    <t>殻処分</t>
  </si>
  <si>
    <t>道路改良</t>
  </si>
  <si>
    <t>道路土工</t>
  </si>
  <si>
    <t>掘削工</t>
  </si>
  <si>
    <t>掘削</t>
  </si>
  <si>
    <t>路体盛土工</t>
  </si>
  <si>
    <t>路体(築堤)盛土</t>
  </si>
  <si>
    <t>歩道盛土</t>
  </si>
  <si>
    <t>路肩盛土</t>
  </si>
  <si>
    <t>路床盛土工</t>
  </si>
  <si>
    <t>路床盛土</t>
  </si>
  <si>
    <t>法面整形工</t>
  </si>
  <si>
    <t>法面整形(切土部)</t>
  </si>
  <si>
    <t>法面整形(切土部)
　１号工事用坂路工</t>
  </si>
  <si>
    <t>法面整形(盛土部)</t>
  </si>
  <si>
    <t>法面整形(盛土部)
　１号工事用坂路工</t>
  </si>
  <si>
    <t>法面整形(盛土部)
　２号工事用坂路工</t>
  </si>
  <si>
    <t>法面工</t>
  </si>
  <si>
    <t>植生工</t>
  </si>
  <si>
    <t>植生ｼｰﾄ</t>
  </si>
  <si>
    <t>植生ｼｰﾄ
　１号工事用坂路工</t>
  </si>
  <si>
    <t>植生ｼｰﾄ
　２号工事用坂路工</t>
  </si>
  <si>
    <t>擁壁工</t>
  </si>
  <si>
    <t>作業土工</t>
  </si>
  <si>
    <t>場所打擁壁工(構造物単位)</t>
  </si>
  <si>
    <t>重力式擁壁
　2-1号坂路擁壁</t>
  </si>
  <si>
    <t>重力式擁壁
　2－2号坂路擁壁</t>
  </si>
  <si>
    <t>積工</t>
  </si>
  <si>
    <t>ｺﾝｸﾘｰﾄ土のう積</t>
  </si>
  <si>
    <t>ｼﾞｵﾃｷｽﾀｲﾙ補強土壁工</t>
  </si>
  <si>
    <t>ｼﾞｵﾃｷｽﾀｲﾙ壁面材組立･設置</t>
  </si>
  <si>
    <t>ｼﾞｵﾃｷｽﾀｲﾙ敷設</t>
  </si>
  <si>
    <t>まき出し･敷均し､締固め</t>
  </si>
  <si>
    <t>植生土のう</t>
  </si>
  <si>
    <t>袋</t>
  </si>
  <si>
    <t xml:space="preserve">植生ｼｰﾄ </t>
  </si>
  <si>
    <t>固定ﾋﾟﾝ</t>
  </si>
  <si>
    <t>排水構造物工</t>
  </si>
  <si>
    <t>床掘り
　用水工</t>
  </si>
  <si>
    <t>床掘り
　Ｌ型側溝</t>
  </si>
  <si>
    <t>床掘り
　台付管</t>
  </si>
  <si>
    <t>埋戻し
　用水工</t>
  </si>
  <si>
    <t>埋戻し
　台付管</t>
  </si>
  <si>
    <t>基面整正
　用水工</t>
  </si>
  <si>
    <t>基面整正
　Ｌ型側溝,台付管,街路桝</t>
  </si>
  <si>
    <t>側溝工</t>
  </si>
  <si>
    <t>ﾌﾟﾚｷｬｽﾄＬ型側溝</t>
  </si>
  <si>
    <t>管渠工</t>
  </si>
  <si>
    <t xml:space="preserve">鉄筋ｺﾝｸﾘｰﾄ台付管 </t>
  </si>
  <si>
    <t>集水桝･ﾏﾝﾎｰﾙ工</t>
  </si>
  <si>
    <t xml:space="preserve">現場打ち街渠桝 </t>
  </si>
  <si>
    <t>箇所</t>
  </si>
  <si>
    <t>場所打水路工</t>
  </si>
  <si>
    <t>１号用水工</t>
  </si>
  <si>
    <t>目地工</t>
  </si>
  <si>
    <t>２号用水工</t>
  </si>
  <si>
    <t>３号用水工</t>
  </si>
  <si>
    <t>３号用水工
　床版一般部</t>
  </si>
  <si>
    <t>３号用水工
　床版管理孔部</t>
  </si>
  <si>
    <t>管理孔</t>
  </si>
  <si>
    <t>足掛金物</t>
  </si>
  <si>
    <t>土留め壁</t>
  </si>
  <si>
    <t>翼壁</t>
  </si>
  <si>
    <t>高密度ポリエチレン管
　２号工事用坂路工</t>
  </si>
  <si>
    <t xml:space="preserve">舗装工 </t>
  </si>
  <si>
    <t>ｱｽﾌｧﾙﾄ舗装</t>
  </si>
  <si>
    <t>表層
　（車道舗装）</t>
  </si>
  <si>
    <t>路盤
　（車道舗装）</t>
  </si>
  <si>
    <t>表層
　（すべり止め舗装）</t>
  </si>
  <si>
    <t>路盤
　（すべり止め舗装）</t>
  </si>
  <si>
    <t>表層
　（歩道舗装）</t>
  </si>
  <si>
    <t>路盤
　（歩道舗装）</t>
  </si>
  <si>
    <t>表層
　（坂路舗装）</t>
  </si>
  <si>
    <t>路盤
　（坂路舗装）</t>
  </si>
  <si>
    <t xml:space="preserve">ｺﾝｸﾘｰﾄ舗装 </t>
  </si>
  <si>
    <t>坂路舗装</t>
  </si>
  <si>
    <t xml:space="preserve">防護柵工 </t>
  </si>
  <si>
    <t>路側防護柵工</t>
  </si>
  <si>
    <t xml:space="preserve">ｶﾞｰﾄﾞﾚｰﾙ </t>
  </si>
  <si>
    <t>防止柵工</t>
  </si>
  <si>
    <t xml:space="preserve">転落(横断)防止柵 </t>
  </si>
  <si>
    <t xml:space="preserve">区画線工 </t>
  </si>
  <si>
    <t>区画線工</t>
  </si>
  <si>
    <t xml:space="preserve">溶融式区画線 </t>
  </si>
  <si>
    <t>道路付属施設工</t>
  </si>
  <si>
    <t>道路付属物工</t>
  </si>
  <si>
    <t xml:space="preserve">視線誘導標 </t>
  </si>
  <si>
    <t>構造物撤去工</t>
  </si>
  <si>
    <t>構造物取壊し工</t>
  </si>
  <si>
    <t>ｺﾝｸﾘｰﾄ構造物取壊し
　用水工</t>
  </si>
  <si>
    <t>ｺﾝｸﾘｰﾄ構造物取壊し
　迂回路</t>
  </si>
  <si>
    <t>ｺﾝｸﾘｰﾄ構造物取壊し
　迂回路
　ﾌﾞﾛｯｸ積</t>
  </si>
  <si>
    <t>舗装版破砕
　用水工</t>
  </si>
  <si>
    <t>舗装版破砕
　迂回路</t>
  </si>
  <si>
    <t>石積取壊し
　用水工</t>
  </si>
  <si>
    <t>石積取壊し
　迂回路</t>
  </si>
  <si>
    <t>運搬処理工</t>
  </si>
  <si>
    <t>殻運搬
　舗装版</t>
  </si>
  <si>
    <t>殻処分
　舗装版</t>
  </si>
  <si>
    <t xml:space="preserve">土砂等運搬 </t>
  </si>
  <si>
    <t>工事用道路工</t>
  </si>
  <si>
    <t>敷鉄板</t>
  </si>
  <si>
    <t>大型土のう</t>
  </si>
  <si>
    <t>直接工事費</t>
  </si>
  <si>
    <t>共通仮設</t>
  </si>
  <si>
    <t>共通仮設費</t>
  </si>
  <si>
    <t>運搬費</t>
  </si>
  <si>
    <t>重建設機械分解組立輸送費</t>
  </si>
  <si>
    <t>回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</si>
  <si>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</si>
  <si>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</si>
  <si>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</si>
  <si>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</si>
  <si>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</si>
  <si>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</si>
  <si>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</si>
  <si>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築堤･護岸</t>
  </si>
  <si>
    <t>巻上機・ゲート類撤去</t>
  </si>
  <si>
    <t>扉体取外し工</t>
  </si>
  <si>
    <t>現場発生品運搬</t>
  </si>
  <si>
    <t>ｽｸﾗｯﾌﾟ</t>
  </si>
  <si>
    <t>仮水路工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</si>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</sst>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G12+G19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18</v>
      </c>
      <c r="F14" s="9">
        <v>36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200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22</v>
      </c>
      <c r="F16" s="9">
        <v>40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20</v>
      </c>
      <c r="F17" s="9">
        <v>200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20</v>
      </c>
      <c r="F18" s="9">
        <v>194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25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27</v>
      </c>
      <c r="F20" s="9">
        <v>100</v>
      </c>
      <c r="G20" s="12"/>
      <c r="I20" s="13">
        <v>11</v>
      </c>
      <c r="J20" s="14">
        <v>4</v>
      </c>
    </row>
    <row r="21" spans="1:10" ht="42" customHeight="1" x14ac:dyDescent="0.15">
      <c r="A21" s="23" t="s">
        <v>28</v>
      </c>
      <c r="B21" s="24"/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1</v>
      </c>
    </row>
    <row r="22" spans="1:10" ht="42" customHeight="1" x14ac:dyDescent="0.15">
      <c r="A22" s="6"/>
      <c r="B22" s="24" t="s">
        <v>14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15</v>
      </c>
      <c r="D23" s="24"/>
      <c r="E23" s="8" t="s">
        <v>13</v>
      </c>
      <c r="F23" s="9">
        <v>1</v>
      </c>
      <c r="G23" s="11">
        <f>G24+G25+G26+G27+G28+G29+G30+G31+G32+G33+G34+G35+G36+G37+G38+G39+G40+G41+G42+G43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30</v>
      </c>
      <c r="F24" s="9">
        <v>260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30</v>
      </c>
      <c r="F25" s="9">
        <v>180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20</v>
      </c>
      <c r="F26" s="9">
        <v>36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30</v>
      </c>
      <c r="F27" s="9">
        <v>4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20</v>
      </c>
      <c r="F28" s="9">
        <v>5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20</v>
      </c>
      <c r="F29" s="9">
        <v>36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30</v>
      </c>
      <c r="F30" s="9">
        <v>46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20</v>
      </c>
      <c r="F31" s="9">
        <v>129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22</v>
      </c>
      <c r="F32" s="9">
        <v>14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18</v>
      </c>
      <c r="F33" s="10">
        <v>0.26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38</v>
      </c>
      <c r="E34" s="8" t="s">
        <v>18</v>
      </c>
      <c r="F34" s="10">
        <v>3.09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39</v>
      </c>
      <c r="E35" s="8" t="s">
        <v>30</v>
      </c>
      <c r="F35" s="10">
        <v>0.2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40</v>
      </c>
      <c r="E36" s="8" t="s">
        <v>41</v>
      </c>
      <c r="F36" s="9">
        <v>180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43</v>
      </c>
      <c r="F37" s="9">
        <v>12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30</v>
      </c>
      <c r="F38" s="9">
        <v>7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45</v>
      </c>
      <c r="E39" s="8" t="s">
        <v>20</v>
      </c>
      <c r="F39" s="9">
        <v>18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46</v>
      </c>
      <c r="E40" s="8" t="s">
        <v>30</v>
      </c>
      <c r="F40" s="9">
        <v>7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46</v>
      </c>
      <c r="E41" s="8" t="s">
        <v>30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47</v>
      </c>
      <c r="E42" s="8" t="s">
        <v>30</v>
      </c>
      <c r="F42" s="9">
        <v>7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47</v>
      </c>
      <c r="E43" s="8" t="s">
        <v>30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23" t="s">
        <v>48</v>
      </c>
      <c r="B44" s="24"/>
      <c r="C44" s="24"/>
      <c r="D44" s="24"/>
      <c r="E44" s="8" t="s">
        <v>13</v>
      </c>
      <c r="F44" s="9">
        <v>1</v>
      </c>
      <c r="G44" s="11">
        <f>G45+G65+G70+G87+G115+G127+G134+G139+G143+G162</f>
        <v>0</v>
      </c>
      <c r="I44" s="13">
        <v>35</v>
      </c>
      <c r="J44" s="14">
        <v>1</v>
      </c>
    </row>
    <row r="45" spans="1:10" ht="42" customHeight="1" x14ac:dyDescent="0.15">
      <c r="A45" s="6"/>
      <c r="B45" s="24" t="s">
        <v>49</v>
      </c>
      <c r="C45" s="24"/>
      <c r="D45" s="24"/>
      <c r="E45" s="8" t="s">
        <v>13</v>
      </c>
      <c r="F45" s="9">
        <v>1</v>
      </c>
      <c r="G45" s="11">
        <f>G46+G49+G55+G59</f>
        <v>0</v>
      </c>
      <c r="I45" s="13">
        <v>36</v>
      </c>
      <c r="J45" s="14">
        <v>2</v>
      </c>
    </row>
    <row r="46" spans="1:10" ht="42" customHeight="1" x14ac:dyDescent="0.15">
      <c r="A46" s="6"/>
      <c r="B46" s="7"/>
      <c r="C46" s="24" t="s">
        <v>50</v>
      </c>
      <c r="D46" s="24"/>
      <c r="E46" s="8" t="s">
        <v>13</v>
      </c>
      <c r="F46" s="9">
        <v>1</v>
      </c>
      <c r="G46" s="11">
        <f>G47+G48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51</v>
      </c>
      <c r="E47" s="8" t="s">
        <v>30</v>
      </c>
      <c r="F47" s="9">
        <v>100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51</v>
      </c>
      <c r="E48" s="8" t="s">
        <v>30</v>
      </c>
      <c r="F48" s="9">
        <v>520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24" t="s">
        <v>52</v>
      </c>
      <c r="D49" s="24"/>
      <c r="E49" s="8" t="s">
        <v>13</v>
      </c>
      <c r="F49" s="9">
        <v>1</v>
      </c>
      <c r="G49" s="11">
        <f>G50+G51+G52+G53+G54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53</v>
      </c>
      <c r="E50" s="8" t="s">
        <v>30</v>
      </c>
      <c r="F50" s="9">
        <v>110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53</v>
      </c>
      <c r="E51" s="8" t="s">
        <v>30</v>
      </c>
      <c r="F51" s="9">
        <v>80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53</v>
      </c>
      <c r="E52" s="8" t="s">
        <v>30</v>
      </c>
      <c r="F52" s="9">
        <v>150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54</v>
      </c>
      <c r="E53" s="8" t="s">
        <v>30</v>
      </c>
      <c r="F53" s="9">
        <v>6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55</v>
      </c>
      <c r="E54" s="8" t="s">
        <v>30</v>
      </c>
      <c r="F54" s="9">
        <v>9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24" t="s">
        <v>56</v>
      </c>
      <c r="D55" s="24"/>
      <c r="E55" s="8" t="s">
        <v>13</v>
      </c>
      <c r="F55" s="9">
        <v>1</v>
      </c>
      <c r="G55" s="11">
        <f>G56+G57+G58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57</v>
      </c>
      <c r="E56" s="8" t="s">
        <v>30</v>
      </c>
      <c r="F56" s="9">
        <v>50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57</v>
      </c>
      <c r="E57" s="8" t="s">
        <v>30</v>
      </c>
      <c r="F57" s="9">
        <v>220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57</v>
      </c>
      <c r="E58" s="8" t="s">
        <v>30</v>
      </c>
      <c r="F58" s="9">
        <v>160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24" t="s">
        <v>58</v>
      </c>
      <c r="D59" s="24"/>
      <c r="E59" s="8" t="s">
        <v>13</v>
      </c>
      <c r="F59" s="9">
        <v>1</v>
      </c>
      <c r="G59" s="11">
        <f>G60+G61+G62+G63+G64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59</v>
      </c>
      <c r="E60" s="8" t="s">
        <v>20</v>
      </c>
      <c r="F60" s="9">
        <v>169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60</v>
      </c>
      <c r="E61" s="8" t="s">
        <v>20</v>
      </c>
      <c r="F61" s="9">
        <v>15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61</v>
      </c>
      <c r="E62" s="8" t="s">
        <v>20</v>
      </c>
      <c r="F62" s="9">
        <v>232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62</v>
      </c>
      <c r="E63" s="8" t="s">
        <v>20</v>
      </c>
      <c r="F63" s="9">
        <v>39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63</v>
      </c>
      <c r="E64" s="8" t="s">
        <v>20</v>
      </c>
      <c r="F64" s="9">
        <v>19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24" t="s">
        <v>64</v>
      </c>
      <c r="C65" s="24"/>
      <c r="D65" s="24"/>
      <c r="E65" s="8" t="s">
        <v>13</v>
      </c>
      <c r="F65" s="9">
        <v>1</v>
      </c>
      <c r="G65" s="11">
        <f>G66</f>
        <v>0</v>
      </c>
      <c r="I65" s="13">
        <v>56</v>
      </c>
      <c r="J65" s="14">
        <v>2</v>
      </c>
    </row>
    <row r="66" spans="1:10" ht="42" customHeight="1" x14ac:dyDescent="0.15">
      <c r="A66" s="6"/>
      <c r="B66" s="7"/>
      <c r="C66" s="24" t="s">
        <v>65</v>
      </c>
      <c r="D66" s="24"/>
      <c r="E66" s="8" t="s">
        <v>13</v>
      </c>
      <c r="F66" s="9">
        <v>1</v>
      </c>
      <c r="G66" s="11">
        <f>G67+G68+G69</f>
        <v>0</v>
      </c>
      <c r="I66" s="13">
        <v>57</v>
      </c>
      <c r="J66" s="14">
        <v>3</v>
      </c>
    </row>
    <row r="67" spans="1:10" ht="42" customHeight="1" x14ac:dyDescent="0.15">
      <c r="A67" s="6"/>
      <c r="B67" s="7"/>
      <c r="C67" s="7"/>
      <c r="D67" s="24" t="s">
        <v>66</v>
      </c>
      <c r="E67" s="8" t="s">
        <v>20</v>
      </c>
      <c r="F67" s="9">
        <v>440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67</v>
      </c>
      <c r="E68" s="8" t="s">
        <v>20</v>
      </c>
      <c r="F68" s="9">
        <v>55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68</v>
      </c>
      <c r="E69" s="8" t="s">
        <v>20</v>
      </c>
      <c r="F69" s="9">
        <v>19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24" t="s">
        <v>69</v>
      </c>
      <c r="C70" s="24"/>
      <c r="D70" s="24"/>
      <c r="E70" s="8" t="s">
        <v>13</v>
      </c>
      <c r="F70" s="9">
        <v>1</v>
      </c>
      <c r="G70" s="11">
        <f>G71+G75+G78+G80</f>
        <v>0</v>
      </c>
      <c r="I70" s="13">
        <v>61</v>
      </c>
      <c r="J70" s="14">
        <v>2</v>
      </c>
    </row>
    <row r="71" spans="1:10" ht="42" customHeight="1" x14ac:dyDescent="0.15">
      <c r="A71" s="6"/>
      <c r="B71" s="7"/>
      <c r="C71" s="24" t="s">
        <v>70</v>
      </c>
      <c r="D71" s="24"/>
      <c r="E71" s="8" t="s">
        <v>13</v>
      </c>
      <c r="F71" s="9">
        <v>1</v>
      </c>
      <c r="G71" s="11">
        <f>G72+G73+G74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29</v>
      </c>
      <c r="E72" s="8" t="s">
        <v>30</v>
      </c>
      <c r="F72" s="9">
        <v>220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31</v>
      </c>
      <c r="E73" s="8" t="s">
        <v>30</v>
      </c>
      <c r="F73" s="9">
        <v>140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4" t="s">
        <v>32</v>
      </c>
      <c r="E74" s="8" t="s">
        <v>20</v>
      </c>
      <c r="F74" s="9">
        <v>60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24" t="s">
        <v>71</v>
      </c>
      <c r="D75" s="24"/>
      <c r="E75" s="8" t="s">
        <v>13</v>
      </c>
      <c r="F75" s="9">
        <v>1</v>
      </c>
      <c r="G75" s="11">
        <f>G76+G77</f>
        <v>0</v>
      </c>
      <c r="I75" s="13">
        <v>66</v>
      </c>
      <c r="J75" s="14">
        <v>3</v>
      </c>
    </row>
    <row r="76" spans="1:10" ht="42" customHeight="1" x14ac:dyDescent="0.15">
      <c r="A76" s="6"/>
      <c r="B76" s="7"/>
      <c r="C76" s="7"/>
      <c r="D76" s="24" t="s">
        <v>72</v>
      </c>
      <c r="E76" s="8" t="s">
        <v>30</v>
      </c>
      <c r="F76" s="9">
        <v>28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7"/>
      <c r="D77" s="24" t="s">
        <v>73</v>
      </c>
      <c r="E77" s="8" t="s">
        <v>30</v>
      </c>
      <c r="F77" s="9">
        <v>47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24" t="s">
        <v>74</v>
      </c>
      <c r="D78" s="24"/>
      <c r="E78" s="8" t="s">
        <v>13</v>
      </c>
      <c r="F78" s="9">
        <v>1</v>
      </c>
      <c r="G78" s="11">
        <f>G79</f>
        <v>0</v>
      </c>
      <c r="I78" s="13">
        <v>69</v>
      </c>
      <c r="J78" s="14">
        <v>3</v>
      </c>
    </row>
    <row r="79" spans="1:10" ht="42" customHeight="1" x14ac:dyDescent="0.15">
      <c r="A79" s="6"/>
      <c r="B79" s="7"/>
      <c r="C79" s="7"/>
      <c r="D79" s="24" t="s">
        <v>75</v>
      </c>
      <c r="E79" s="8" t="s">
        <v>20</v>
      </c>
      <c r="F79" s="9">
        <v>22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24" t="s">
        <v>76</v>
      </c>
      <c r="D80" s="24"/>
      <c r="E80" s="8" t="s">
        <v>13</v>
      </c>
      <c r="F80" s="9">
        <v>1</v>
      </c>
      <c r="G80" s="11">
        <f>G81+G82+G83+G84+G85+G86</f>
        <v>0</v>
      </c>
      <c r="I80" s="13">
        <v>71</v>
      </c>
      <c r="J80" s="14">
        <v>3</v>
      </c>
    </row>
    <row r="81" spans="1:10" ht="42" customHeight="1" x14ac:dyDescent="0.15">
      <c r="A81" s="6"/>
      <c r="B81" s="7"/>
      <c r="C81" s="7"/>
      <c r="D81" s="24" t="s">
        <v>77</v>
      </c>
      <c r="E81" s="8" t="s">
        <v>20</v>
      </c>
      <c r="F81" s="9">
        <v>65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7"/>
      <c r="C82" s="7"/>
      <c r="D82" s="24" t="s">
        <v>78</v>
      </c>
      <c r="E82" s="8" t="s">
        <v>20</v>
      </c>
      <c r="F82" s="9">
        <v>161</v>
      </c>
      <c r="G82" s="12"/>
      <c r="I82" s="13">
        <v>73</v>
      </c>
      <c r="J82" s="14">
        <v>4</v>
      </c>
    </row>
    <row r="83" spans="1:10" ht="42" customHeight="1" x14ac:dyDescent="0.15">
      <c r="A83" s="6"/>
      <c r="B83" s="7"/>
      <c r="C83" s="7"/>
      <c r="D83" s="24" t="s">
        <v>79</v>
      </c>
      <c r="E83" s="8" t="s">
        <v>30</v>
      </c>
      <c r="F83" s="9">
        <v>59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4" t="s">
        <v>80</v>
      </c>
      <c r="E84" s="8" t="s">
        <v>81</v>
      </c>
      <c r="F84" s="9">
        <v>41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7"/>
      <c r="D85" s="24" t="s">
        <v>82</v>
      </c>
      <c r="E85" s="8" t="s">
        <v>22</v>
      </c>
      <c r="F85" s="9">
        <v>108</v>
      </c>
      <c r="G85" s="12"/>
      <c r="I85" s="13">
        <v>76</v>
      </c>
      <c r="J85" s="14">
        <v>4</v>
      </c>
    </row>
    <row r="86" spans="1:10" ht="42" customHeight="1" x14ac:dyDescent="0.15">
      <c r="A86" s="6"/>
      <c r="B86" s="7"/>
      <c r="C86" s="7"/>
      <c r="D86" s="24" t="s">
        <v>83</v>
      </c>
      <c r="E86" s="8" t="s">
        <v>43</v>
      </c>
      <c r="F86" s="9">
        <v>284</v>
      </c>
      <c r="G86" s="12"/>
      <c r="I86" s="13">
        <v>77</v>
      </c>
      <c r="J86" s="14">
        <v>4</v>
      </c>
    </row>
    <row r="87" spans="1:10" ht="42" customHeight="1" x14ac:dyDescent="0.15">
      <c r="A87" s="6"/>
      <c r="B87" s="24" t="s">
        <v>84</v>
      </c>
      <c r="C87" s="24"/>
      <c r="D87" s="24"/>
      <c r="E87" s="8" t="s">
        <v>13</v>
      </c>
      <c r="F87" s="9">
        <v>1</v>
      </c>
      <c r="G87" s="11">
        <f>G88+G96+G98+G100+G102</f>
        <v>0</v>
      </c>
      <c r="I87" s="13">
        <v>78</v>
      </c>
      <c r="J87" s="14">
        <v>2</v>
      </c>
    </row>
    <row r="88" spans="1:10" ht="42" customHeight="1" x14ac:dyDescent="0.15">
      <c r="A88" s="6"/>
      <c r="B88" s="7"/>
      <c r="C88" s="24" t="s">
        <v>70</v>
      </c>
      <c r="D88" s="24"/>
      <c r="E88" s="8" t="s">
        <v>13</v>
      </c>
      <c r="F88" s="9">
        <v>1</v>
      </c>
      <c r="G88" s="11">
        <f>G89+G90+G91+G92+G93+G94+G95</f>
        <v>0</v>
      </c>
      <c r="I88" s="13">
        <v>79</v>
      </c>
      <c r="J88" s="14">
        <v>3</v>
      </c>
    </row>
    <row r="89" spans="1:10" ht="42" customHeight="1" x14ac:dyDescent="0.15">
      <c r="A89" s="6"/>
      <c r="B89" s="7"/>
      <c r="C89" s="7"/>
      <c r="D89" s="24" t="s">
        <v>85</v>
      </c>
      <c r="E89" s="8" t="s">
        <v>30</v>
      </c>
      <c r="F89" s="9">
        <v>220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7"/>
      <c r="D90" s="24" t="s">
        <v>86</v>
      </c>
      <c r="E90" s="8" t="s">
        <v>30</v>
      </c>
      <c r="F90" s="9">
        <v>12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7"/>
      <c r="C91" s="7"/>
      <c r="D91" s="24" t="s">
        <v>87</v>
      </c>
      <c r="E91" s="8" t="s">
        <v>30</v>
      </c>
      <c r="F91" s="9">
        <v>8</v>
      </c>
      <c r="G91" s="12"/>
      <c r="I91" s="13">
        <v>82</v>
      </c>
      <c r="J91" s="14">
        <v>4</v>
      </c>
    </row>
    <row r="92" spans="1:10" ht="42" customHeight="1" x14ac:dyDescent="0.15">
      <c r="A92" s="6"/>
      <c r="B92" s="7"/>
      <c r="C92" s="7"/>
      <c r="D92" s="24" t="s">
        <v>88</v>
      </c>
      <c r="E92" s="8" t="s">
        <v>30</v>
      </c>
      <c r="F92" s="9">
        <v>190</v>
      </c>
      <c r="G92" s="12"/>
      <c r="I92" s="13">
        <v>83</v>
      </c>
      <c r="J92" s="14">
        <v>4</v>
      </c>
    </row>
    <row r="93" spans="1:10" ht="42" customHeight="1" x14ac:dyDescent="0.15">
      <c r="A93" s="6"/>
      <c r="B93" s="7"/>
      <c r="C93" s="7"/>
      <c r="D93" s="24" t="s">
        <v>89</v>
      </c>
      <c r="E93" s="8" t="s">
        <v>30</v>
      </c>
      <c r="F93" s="9">
        <v>7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7"/>
      <c r="C94" s="7"/>
      <c r="D94" s="24" t="s">
        <v>90</v>
      </c>
      <c r="E94" s="8" t="s">
        <v>20</v>
      </c>
      <c r="F94" s="9">
        <v>110</v>
      </c>
      <c r="G94" s="12"/>
      <c r="I94" s="13">
        <v>85</v>
      </c>
      <c r="J94" s="14">
        <v>4</v>
      </c>
    </row>
    <row r="95" spans="1:10" ht="42" customHeight="1" x14ac:dyDescent="0.15">
      <c r="A95" s="6"/>
      <c r="B95" s="7"/>
      <c r="C95" s="7"/>
      <c r="D95" s="24" t="s">
        <v>91</v>
      </c>
      <c r="E95" s="8" t="s">
        <v>20</v>
      </c>
      <c r="F95" s="9">
        <v>31</v>
      </c>
      <c r="G95" s="12"/>
      <c r="I95" s="13">
        <v>86</v>
      </c>
      <c r="J95" s="14">
        <v>4</v>
      </c>
    </row>
    <row r="96" spans="1:10" ht="42" customHeight="1" x14ac:dyDescent="0.15">
      <c r="A96" s="6"/>
      <c r="B96" s="7"/>
      <c r="C96" s="24" t="s">
        <v>92</v>
      </c>
      <c r="D96" s="24"/>
      <c r="E96" s="8" t="s">
        <v>13</v>
      </c>
      <c r="F96" s="9">
        <v>1</v>
      </c>
      <c r="G96" s="11">
        <f>G97</f>
        <v>0</v>
      </c>
      <c r="I96" s="13">
        <v>87</v>
      </c>
      <c r="J96" s="14">
        <v>3</v>
      </c>
    </row>
    <row r="97" spans="1:10" ht="42" customHeight="1" x14ac:dyDescent="0.15">
      <c r="A97" s="6"/>
      <c r="B97" s="7"/>
      <c r="C97" s="7"/>
      <c r="D97" s="24" t="s">
        <v>93</v>
      </c>
      <c r="E97" s="8" t="s">
        <v>22</v>
      </c>
      <c r="F97" s="9">
        <v>56</v>
      </c>
      <c r="G97" s="12"/>
      <c r="I97" s="13">
        <v>88</v>
      </c>
      <c r="J97" s="14">
        <v>4</v>
      </c>
    </row>
    <row r="98" spans="1:10" ht="42" customHeight="1" x14ac:dyDescent="0.15">
      <c r="A98" s="6"/>
      <c r="B98" s="7"/>
      <c r="C98" s="24" t="s">
        <v>94</v>
      </c>
      <c r="D98" s="24"/>
      <c r="E98" s="8" t="s">
        <v>13</v>
      </c>
      <c r="F98" s="9">
        <v>1</v>
      </c>
      <c r="G98" s="11">
        <f>G99</f>
        <v>0</v>
      </c>
      <c r="I98" s="13">
        <v>89</v>
      </c>
      <c r="J98" s="14">
        <v>3</v>
      </c>
    </row>
    <row r="99" spans="1:10" ht="42" customHeight="1" x14ac:dyDescent="0.15">
      <c r="A99" s="6"/>
      <c r="B99" s="7"/>
      <c r="C99" s="7"/>
      <c r="D99" s="24" t="s">
        <v>95</v>
      </c>
      <c r="E99" s="8" t="s">
        <v>22</v>
      </c>
      <c r="F99" s="9">
        <v>5</v>
      </c>
      <c r="G99" s="12"/>
      <c r="I99" s="13">
        <v>90</v>
      </c>
      <c r="J99" s="14">
        <v>4</v>
      </c>
    </row>
    <row r="100" spans="1:10" ht="42" customHeight="1" x14ac:dyDescent="0.15">
      <c r="A100" s="6"/>
      <c r="B100" s="7"/>
      <c r="C100" s="24" t="s">
        <v>96</v>
      </c>
      <c r="D100" s="24"/>
      <c r="E100" s="8" t="s">
        <v>13</v>
      </c>
      <c r="F100" s="9">
        <v>1</v>
      </c>
      <c r="G100" s="11">
        <f>G101</f>
        <v>0</v>
      </c>
      <c r="I100" s="13">
        <v>91</v>
      </c>
      <c r="J100" s="14">
        <v>3</v>
      </c>
    </row>
    <row r="101" spans="1:10" ht="42" customHeight="1" x14ac:dyDescent="0.15">
      <c r="A101" s="6"/>
      <c r="B101" s="7"/>
      <c r="C101" s="7"/>
      <c r="D101" s="24" t="s">
        <v>97</v>
      </c>
      <c r="E101" s="8" t="s">
        <v>98</v>
      </c>
      <c r="F101" s="9">
        <v>1</v>
      </c>
      <c r="G101" s="12"/>
      <c r="I101" s="13">
        <v>92</v>
      </c>
      <c r="J101" s="14">
        <v>4</v>
      </c>
    </row>
    <row r="102" spans="1:10" ht="42" customHeight="1" x14ac:dyDescent="0.15">
      <c r="A102" s="6"/>
      <c r="B102" s="7"/>
      <c r="C102" s="24" t="s">
        <v>99</v>
      </c>
      <c r="D102" s="24"/>
      <c r="E102" s="8" t="s">
        <v>13</v>
      </c>
      <c r="F102" s="9">
        <v>1</v>
      </c>
      <c r="G102" s="11">
        <f>G103+G104+G105+G106+G107+G108+G109+G110+G111+G112+G113+G114</f>
        <v>0</v>
      </c>
      <c r="I102" s="13">
        <v>93</v>
      </c>
      <c r="J102" s="14">
        <v>3</v>
      </c>
    </row>
    <row r="103" spans="1:10" ht="42" customHeight="1" x14ac:dyDescent="0.15">
      <c r="A103" s="6"/>
      <c r="B103" s="7"/>
      <c r="C103" s="7"/>
      <c r="D103" s="24" t="s">
        <v>100</v>
      </c>
      <c r="E103" s="8" t="s">
        <v>22</v>
      </c>
      <c r="F103" s="9">
        <v>8</v>
      </c>
      <c r="G103" s="12"/>
      <c r="I103" s="13">
        <v>94</v>
      </c>
      <c r="J103" s="14">
        <v>4</v>
      </c>
    </row>
    <row r="104" spans="1:10" ht="42" customHeight="1" x14ac:dyDescent="0.15">
      <c r="A104" s="6"/>
      <c r="B104" s="7"/>
      <c r="C104" s="7"/>
      <c r="D104" s="24" t="s">
        <v>101</v>
      </c>
      <c r="E104" s="8" t="s">
        <v>98</v>
      </c>
      <c r="F104" s="9">
        <v>1</v>
      </c>
      <c r="G104" s="12"/>
      <c r="I104" s="13">
        <v>95</v>
      </c>
      <c r="J104" s="14">
        <v>4</v>
      </c>
    </row>
    <row r="105" spans="1:10" ht="42" customHeight="1" x14ac:dyDescent="0.15">
      <c r="A105" s="6"/>
      <c r="B105" s="7"/>
      <c r="C105" s="7"/>
      <c r="D105" s="24" t="s">
        <v>102</v>
      </c>
      <c r="E105" s="8" t="s">
        <v>22</v>
      </c>
      <c r="F105" s="9">
        <v>24</v>
      </c>
      <c r="G105" s="12"/>
      <c r="I105" s="13">
        <v>96</v>
      </c>
      <c r="J105" s="14">
        <v>4</v>
      </c>
    </row>
    <row r="106" spans="1:10" ht="42" customHeight="1" x14ac:dyDescent="0.15">
      <c r="A106" s="6"/>
      <c r="B106" s="7"/>
      <c r="C106" s="7"/>
      <c r="D106" s="24" t="s">
        <v>101</v>
      </c>
      <c r="E106" s="8" t="s">
        <v>98</v>
      </c>
      <c r="F106" s="9">
        <v>3</v>
      </c>
      <c r="G106" s="12"/>
      <c r="I106" s="13">
        <v>97</v>
      </c>
      <c r="J106" s="14">
        <v>4</v>
      </c>
    </row>
    <row r="107" spans="1:10" ht="42" customHeight="1" x14ac:dyDescent="0.15">
      <c r="A107" s="6"/>
      <c r="B107" s="7"/>
      <c r="C107" s="7"/>
      <c r="D107" s="24" t="s">
        <v>103</v>
      </c>
      <c r="E107" s="8" t="s">
        <v>22</v>
      </c>
      <c r="F107" s="9">
        <v>33</v>
      </c>
      <c r="G107" s="12"/>
      <c r="I107" s="13">
        <v>98</v>
      </c>
      <c r="J107" s="14">
        <v>4</v>
      </c>
    </row>
    <row r="108" spans="1:10" ht="42" customHeight="1" x14ac:dyDescent="0.15">
      <c r="A108" s="6"/>
      <c r="B108" s="7"/>
      <c r="C108" s="7"/>
      <c r="D108" s="24" t="s">
        <v>104</v>
      </c>
      <c r="E108" s="8" t="s">
        <v>22</v>
      </c>
      <c r="F108" s="9">
        <v>31</v>
      </c>
      <c r="G108" s="12"/>
      <c r="I108" s="13">
        <v>99</v>
      </c>
      <c r="J108" s="14">
        <v>4</v>
      </c>
    </row>
    <row r="109" spans="1:10" ht="42" customHeight="1" x14ac:dyDescent="0.15">
      <c r="A109" s="6"/>
      <c r="B109" s="7"/>
      <c r="C109" s="7"/>
      <c r="D109" s="24" t="s">
        <v>105</v>
      </c>
      <c r="E109" s="8" t="s">
        <v>22</v>
      </c>
      <c r="F109" s="9">
        <v>2</v>
      </c>
      <c r="G109" s="12"/>
      <c r="I109" s="13">
        <v>100</v>
      </c>
      <c r="J109" s="14">
        <v>4</v>
      </c>
    </row>
    <row r="110" spans="1:10" ht="42" customHeight="1" x14ac:dyDescent="0.15">
      <c r="A110" s="6"/>
      <c r="B110" s="7"/>
      <c r="C110" s="7"/>
      <c r="D110" s="24" t="s">
        <v>106</v>
      </c>
      <c r="E110" s="8" t="s">
        <v>98</v>
      </c>
      <c r="F110" s="9">
        <v>2</v>
      </c>
      <c r="G110" s="12"/>
      <c r="I110" s="13">
        <v>101</v>
      </c>
      <c r="J110" s="14">
        <v>4</v>
      </c>
    </row>
    <row r="111" spans="1:10" ht="42" customHeight="1" x14ac:dyDescent="0.15">
      <c r="A111" s="6"/>
      <c r="B111" s="7"/>
      <c r="C111" s="7"/>
      <c r="D111" s="24" t="s">
        <v>107</v>
      </c>
      <c r="E111" s="8" t="s">
        <v>98</v>
      </c>
      <c r="F111" s="9">
        <v>4</v>
      </c>
      <c r="G111" s="12"/>
      <c r="I111" s="13">
        <v>102</v>
      </c>
      <c r="J111" s="14">
        <v>4</v>
      </c>
    </row>
    <row r="112" spans="1:10" ht="42" customHeight="1" x14ac:dyDescent="0.15">
      <c r="A112" s="6"/>
      <c r="B112" s="7"/>
      <c r="C112" s="7"/>
      <c r="D112" s="24" t="s">
        <v>108</v>
      </c>
      <c r="E112" s="8" t="s">
        <v>98</v>
      </c>
      <c r="F112" s="9">
        <v>4</v>
      </c>
      <c r="G112" s="12"/>
      <c r="I112" s="13">
        <v>103</v>
      </c>
      <c r="J112" s="14">
        <v>4</v>
      </c>
    </row>
    <row r="113" spans="1:10" ht="42" customHeight="1" x14ac:dyDescent="0.15">
      <c r="A113" s="6"/>
      <c r="B113" s="7"/>
      <c r="C113" s="7"/>
      <c r="D113" s="24" t="s">
        <v>109</v>
      </c>
      <c r="E113" s="8" t="s">
        <v>98</v>
      </c>
      <c r="F113" s="9">
        <v>1</v>
      </c>
      <c r="G113" s="12"/>
      <c r="I113" s="13">
        <v>104</v>
      </c>
      <c r="J113" s="14">
        <v>4</v>
      </c>
    </row>
    <row r="114" spans="1:10" ht="42" customHeight="1" x14ac:dyDescent="0.15">
      <c r="A114" s="6"/>
      <c r="B114" s="7"/>
      <c r="C114" s="7"/>
      <c r="D114" s="24" t="s">
        <v>110</v>
      </c>
      <c r="E114" s="8" t="s">
        <v>22</v>
      </c>
      <c r="F114" s="9">
        <v>11</v>
      </c>
      <c r="G114" s="12"/>
      <c r="I114" s="13">
        <v>105</v>
      </c>
      <c r="J114" s="14">
        <v>4</v>
      </c>
    </row>
    <row r="115" spans="1:10" ht="42" customHeight="1" x14ac:dyDescent="0.15">
      <c r="A115" s="6"/>
      <c r="B115" s="24" t="s">
        <v>111</v>
      </c>
      <c r="C115" s="24"/>
      <c r="D115" s="24"/>
      <c r="E115" s="8" t="s">
        <v>13</v>
      </c>
      <c r="F115" s="9">
        <v>1</v>
      </c>
      <c r="G115" s="11">
        <f>G116+G125</f>
        <v>0</v>
      </c>
      <c r="I115" s="13">
        <v>106</v>
      </c>
      <c r="J115" s="14">
        <v>2</v>
      </c>
    </row>
    <row r="116" spans="1:10" ht="42" customHeight="1" x14ac:dyDescent="0.15">
      <c r="A116" s="6"/>
      <c r="B116" s="7"/>
      <c r="C116" s="24" t="s">
        <v>112</v>
      </c>
      <c r="D116" s="24"/>
      <c r="E116" s="8" t="s">
        <v>13</v>
      </c>
      <c r="F116" s="9">
        <v>1</v>
      </c>
      <c r="G116" s="11">
        <f>G117+G118+G119+G120+G121+G122+G123+G124</f>
        <v>0</v>
      </c>
      <c r="I116" s="13">
        <v>107</v>
      </c>
      <c r="J116" s="14">
        <v>3</v>
      </c>
    </row>
    <row r="117" spans="1:10" ht="42" customHeight="1" x14ac:dyDescent="0.15">
      <c r="A117" s="6"/>
      <c r="B117" s="7"/>
      <c r="C117" s="7"/>
      <c r="D117" s="24" t="s">
        <v>113</v>
      </c>
      <c r="E117" s="8" t="s">
        <v>20</v>
      </c>
      <c r="F117" s="9">
        <v>597</v>
      </c>
      <c r="G117" s="12"/>
      <c r="I117" s="13">
        <v>108</v>
      </c>
      <c r="J117" s="14">
        <v>4</v>
      </c>
    </row>
    <row r="118" spans="1:10" ht="42" customHeight="1" x14ac:dyDescent="0.15">
      <c r="A118" s="6"/>
      <c r="B118" s="7"/>
      <c r="C118" s="7"/>
      <c r="D118" s="24" t="s">
        <v>114</v>
      </c>
      <c r="E118" s="8" t="s">
        <v>20</v>
      </c>
      <c r="F118" s="9">
        <v>597</v>
      </c>
      <c r="G118" s="12"/>
      <c r="I118" s="13">
        <v>109</v>
      </c>
      <c r="J118" s="14">
        <v>4</v>
      </c>
    </row>
    <row r="119" spans="1:10" ht="42" customHeight="1" x14ac:dyDescent="0.15">
      <c r="A119" s="6"/>
      <c r="B119" s="7"/>
      <c r="C119" s="7"/>
      <c r="D119" s="24" t="s">
        <v>115</v>
      </c>
      <c r="E119" s="8" t="s">
        <v>20</v>
      </c>
      <c r="F119" s="9">
        <v>621</v>
      </c>
      <c r="G119" s="12"/>
      <c r="I119" s="13">
        <v>110</v>
      </c>
      <c r="J119" s="14">
        <v>4</v>
      </c>
    </row>
    <row r="120" spans="1:10" ht="42" customHeight="1" x14ac:dyDescent="0.15">
      <c r="A120" s="6"/>
      <c r="B120" s="7"/>
      <c r="C120" s="7"/>
      <c r="D120" s="24" t="s">
        <v>116</v>
      </c>
      <c r="E120" s="8" t="s">
        <v>20</v>
      </c>
      <c r="F120" s="9">
        <v>621</v>
      </c>
      <c r="G120" s="12"/>
      <c r="I120" s="13">
        <v>111</v>
      </c>
      <c r="J120" s="14">
        <v>4</v>
      </c>
    </row>
    <row r="121" spans="1:10" ht="42" customHeight="1" x14ac:dyDescent="0.15">
      <c r="A121" s="6"/>
      <c r="B121" s="7"/>
      <c r="C121" s="7"/>
      <c r="D121" s="24" t="s">
        <v>117</v>
      </c>
      <c r="E121" s="8" t="s">
        <v>20</v>
      </c>
      <c r="F121" s="9">
        <v>147</v>
      </c>
      <c r="G121" s="12"/>
      <c r="I121" s="13">
        <v>112</v>
      </c>
      <c r="J121" s="14">
        <v>4</v>
      </c>
    </row>
    <row r="122" spans="1:10" ht="42" customHeight="1" x14ac:dyDescent="0.15">
      <c r="A122" s="6"/>
      <c r="B122" s="7"/>
      <c r="C122" s="7"/>
      <c r="D122" s="24" t="s">
        <v>118</v>
      </c>
      <c r="E122" s="8" t="s">
        <v>20</v>
      </c>
      <c r="F122" s="9">
        <v>147</v>
      </c>
      <c r="G122" s="12"/>
      <c r="I122" s="13">
        <v>113</v>
      </c>
      <c r="J122" s="14">
        <v>4</v>
      </c>
    </row>
    <row r="123" spans="1:10" ht="42" customHeight="1" x14ac:dyDescent="0.15">
      <c r="A123" s="6"/>
      <c r="B123" s="7"/>
      <c r="C123" s="7"/>
      <c r="D123" s="24" t="s">
        <v>119</v>
      </c>
      <c r="E123" s="8" t="s">
        <v>20</v>
      </c>
      <c r="F123" s="9">
        <v>133</v>
      </c>
      <c r="G123" s="12"/>
      <c r="I123" s="13">
        <v>114</v>
      </c>
      <c r="J123" s="14">
        <v>4</v>
      </c>
    </row>
    <row r="124" spans="1:10" ht="42" customHeight="1" x14ac:dyDescent="0.15">
      <c r="A124" s="6"/>
      <c r="B124" s="7"/>
      <c r="C124" s="7"/>
      <c r="D124" s="24" t="s">
        <v>120</v>
      </c>
      <c r="E124" s="8" t="s">
        <v>20</v>
      </c>
      <c r="F124" s="9">
        <v>133</v>
      </c>
      <c r="G124" s="12"/>
      <c r="I124" s="13">
        <v>115</v>
      </c>
      <c r="J124" s="14">
        <v>4</v>
      </c>
    </row>
    <row r="125" spans="1:10" ht="42" customHeight="1" x14ac:dyDescent="0.15">
      <c r="A125" s="6"/>
      <c r="B125" s="7"/>
      <c r="C125" s="24" t="s">
        <v>121</v>
      </c>
      <c r="D125" s="24"/>
      <c r="E125" s="8" t="s">
        <v>13</v>
      </c>
      <c r="F125" s="9">
        <v>1</v>
      </c>
      <c r="G125" s="11">
        <f>G126</f>
        <v>0</v>
      </c>
      <c r="I125" s="13">
        <v>116</v>
      </c>
      <c r="J125" s="14">
        <v>3</v>
      </c>
    </row>
    <row r="126" spans="1:10" ht="42" customHeight="1" x14ac:dyDescent="0.15">
      <c r="A126" s="6"/>
      <c r="B126" s="7"/>
      <c r="C126" s="7"/>
      <c r="D126" s="24" t="s">
        <v>122</v>
      </c>
      <c r="E126" s="8" t="s">
        <v>20</v>
      </c>
      <c r="F126" s="9">
        <v>84</v>
      </c>
      <c r="G126" s="12"/>
      <c r="I126" s="13">
        <v>117</v>
      </c>
      <c r="J126" s="14">
        <v>4</v>
      </c>
    </row>
    <row r="127" spans="1:10" ht="42" customHeight="1" x14ac:dyDescent="0.15">
      <c r="A127" s="6"/>
      <c r="B127" s="24" t="s">
        <v>123</v>
      </c>
      <c r="C127" s="24"/>
      <c r="D127" s="24"/>
      <c r="E127" s="8" t="s">
        <v>13</v>
      </c>
      <c r="F127" s="9">
        <v>1</v>
      </c>
      <c r="G127" s="11">
        <f>G128+G131</f>
        <v>0</v>
      </c>
      <c r="I127" s="13">
        <v>118</v>
      </c>
      <c r="J127" s="14">
        <v>2</v>
      </c>
    </row>
    <row r="128" spans="1:10" ht="42" customHeight="1" x14ac:dyDescent="0.15">
      <c r="A128" s="6"/>
      <c r="B128" s="7"/>
      <c r="C128" s="24" t="s">
        <v>124</v>
      </c>
      <c r="D128" s="24"/>
      <c r="E128" s="8" t="s">
        <v>13</v>
      </c>
      <c r="F128" s="9">
        <v>1</v>
      </c>
      <c r="G128" s="11">
        <f>G129+G130</f>
        <v>0</v>
      </c>
      <c r="I128" s="13">
        <v>119</v>
      </c>
      <c r="J128" s="14">
        <v>3</v>
      </c>
    </row>
    <row r="129" spans="1:10" ht="42" customHeight="1" x14ac:dyDescent="0.15">
      <c r="A129" s="6"/>
      <c r="B129" s="7"/>
      <c r="C129" s="7"/>
      <c r="D129" s="24" t="s">
        <v>125</v>
      </c>
      <c r="E129" s="8" t="s">
        <v>22</v>
      </c>
      <c r="F129" s="9">
        <v>84</v>
      </c>
      <c r="G129" s="12"/>
      <c r="I129" s="13">
        <v>120</v>
      </c>
      <c r="J129" s="14">
        <v>4</v>
      </c>
    </row>
    <row r="130" spans="1:10" ht="42" customHeight="1" x14ac:dyDescent="0.15">
      <c r="A130" s="6"/>
      <c r="B130" s="7"/>
      <c r="C130" s="7"/>
      <c r="D130" s="24" t="s">
        <v>125</v>
      </c>
      <c r="E130" s="8" t="s">
        <v>22</v>
      </c>
      <c r="F130" s="9">
        <v>7</v>
      </c>
      <c r="G130" s="12"/>
      <c r="I130" s="13">
        <v>121</v>
      </c>
      <c r="J130" s="14">
        <v>4</v>
      </c>
    </row>
    <row r="131" spans="1:10" ht="42" customHeight="1" x14ac:dyDescent="0.15">
      <c r="A131" s="6"/>
      <c r="B131" s="7"/>
      <c r="C131" s="24" t="s">
        <v>126</v>
      </c>
      <c r="D131" s="24"/>
      <c r="E131" s="8" t="s">
        <v>13</v>
      </c>
      <c r="F131" s="9">
        <v>1</v>
      </c>
      <c r="G131" s="11">
        <f>G132+G133</f>
        <v>0</v>
      </c>
      <c r="I131" s="13">
        <v>122</v>
      </c>
      <c r="J131" s="14">
        <v>3</v>
      </c>
    </row>
    <row r="132" spans="1:10" ht="42" customHeight="1" x14ac:dyDescent="0.15">
      <c r="A132" s="6"/>
      <c r="B132" s="7"/>
      <c r="C132" s="7"/>
      <c r="D132" s="24" t="s">
        <v>127</v>
      </c>
      <c r="E132" s="8" t="s">
        <v>22</v>
      </c>
      <c r="F132" s="9">
        <v>62</v>
      </c>
      <c r="G132" s="12"/>
      <c r="I132" s="13">
        <v>123</v>
      </c>
      <c r="J132" s="14">
        <v>4</v>
      </c>
    </row>
    <row r="133" spans="1:10" ht="42" customHeight="1" x14ac:dyDescent="0.15">
      <c r="A133" s="6"/>
      <c r="B133" s="7"/>
      <c r="C133" s="7"/>
      <c r="D133" s="24" t="s">
        <v>127</v>
      </c>
      <c r="E133" s="8" t="s">
        <v>22</v>
      </c>
      <c r="F133" s="9">
        <v>5</v>
      </c>
      <c r="G133" s="12"/>
      <c r="I133" s="13">
        <v>124</v>
      </c>
      <c r="J133" s="14">
        <v>4</v>
      </c>
    </row>
    <row r="134" spans="1:10" ht="42" customHeight="1" x14ac:dyDescent="0.15">
      <c r="A134" s="6"/>
      <c r="B134" s="24" t="s">
        <v>128</v>
      </c>
      <c r="C134" s="24"/>
      <c r="D134" s="24"/>
      <c r="E134" s="8" t="s">
        <v>13</v>
      </c>
      <c r="F134" s="9">
        <v>1</v>
      </c>
      <c r="G134" s="11">
        <f>G135</f>
        <v>0</v>
      </c>
      <c r="I134" s="13">
        <v>125</v>
      </c>
      <c r="J134" s="14">
        <v>2</v>
      </c>
    </row>
    <row r="135" spans="1:10" ht="42" customHeight="1" x14ac:dyDescent="0.15">
      <c r="A135" s="6"/>
      <c r="B135" s="7"/>
      <c r="C135" s="24" t="s">
        <v>129</v>
      </c>
      <c r="D135" s="24"/>
      <c r="E135" s="8" t="s">
        <v>13</v>
      </c>
      <c r="F135" s="9">
        <v>1</v>
      </c>
      <c r="G135" s="11">
        <f>G136+G137+G138</f>
        <v>0</v>
      </c>
      <c r="I135" s="13">
        <v>126</v>
      </c>
      <c r="J135" s="14">
        <v>3</v>
      </c>
    </row>
    <row r="136" spans="1:10" ht="42" customHeight="1" x14ac:dyDescent="0.15">
      <c r="A136" s="6"/>
      <c r="B136" s="7"/>
      <c r="C136" s="7"/>
      <c r="D136" s="24" t="s">
        <v>130</v>
      </c>
      <c r="E136" s="8" t="s">
        <v>22</v>
      </c>
      <c r="F136" s="9">
        <v>326</v>
      </c>
      <c r="G136" s="12"/>
      <c r="I136" s="13">
        <v>127</v>
      </c>
      <c r="J136" s="14">
        <v>4</v>
      </c>
    </row>
    <row r="137" spans="1:10" ht="42" customHeight="1" x14ac:dyDescent="0.15">
      <c r="A137" s="6"/>
      <c r="B137" s="7"/>
      <c r="C137" s="7"/>
      <c r="D137" s="24" t="s">
        <v>130</v>
      </c>
      <c r="E137" s="8" t="s">
        <v>22</v>
      </c>
      <c r="F137" s="9">
        <v>85</v>
      </c>
      <c r="G137" s="12"/>
      <c r="I137" s="13">
        <v>128</v>
      </c>
      <c r="J137" s="14">
        <v>4</v>
      </c>
    </row>
    <row r="138" spans="1:10" ht="42" customHeight="1" x14ac:dyDescent="0.15">
      <c r="A138" s="6"/>
      <c r="B138" s="7"/>
      <c r="C138" s="7"/>
      <c r="D138" s="24" t="s">
        <v>130</v>
      </c>
      <c r="E138" s="8" t="s">
        <v>22</v>
      </c>
      <c r="F138" s="9">
        <v>9</v>
      </c>
      <c r="G138" s="12"/>
      <c r="I138" s="13">
        <v>129</v>
      </c>
      <c r="J138" s="14">
        <v>4</v>
      </c>
    </row>
    <row r="139" spans="1:10" ht="42" customHeight="1" x14ac:dyDescent="0.15">
      <c r="A139" s="6"/>
      <c r="B139" s="24" t="s">
        <v>131</v>
      </c>
      <c r="C139" s="24"/>
      <c r="D139" s="24"/>
      <c r="E139" s="8" t="s">
        <v>13</v>
      </c>
      <c r="F139" s="9">
        <v>1</v>
      </c>
      <c r="G139" s="11">
        <f>G140</f>
        <v>0</v>
      </c>
      <c r="I139" s="13">
        <v>130</v>
      </c>
      <c r="J139" s="14">
        <v>2</v>
      </c>
    </row>
    <row r="140" spans="1:10" ht="42" customHeight="1" x14ac:dyDescent="0.15">
      <c r="A140" s="6"/>
      <c r="B140" s="7"/>
      <c r="C140" s="24" t="s">
        <v>132</v>
      </c>
      <c r="D140" s="24"/>
      <c r="E140" s="8" t="s">
        <v>13</v>
      </c>
      <c r="F140" s="9">
        <v>1</v>
      </c>
      <c r="G140" s="11">
        <f>G141+G142</f>
        <v>0</v>
      </c>
      <c r="I140" s="13">
        <v>131</v>
      </c>
      <c r="J140" s="14">
        <v>3</v>
      </c>
    </row>
    <row r="141" spans="1:10" ht="42" customHeight="1" x14ac:dyDescent="0.15">
      <c r="A141" s="6"/>
      <c r="B141" s="7"/>
      <c r="C141" s="7"/>
      <c r="D141" s="24" t="s">
        <v>133</v>
      </c>
      <c r="E141" s="8" t="s">
        <v>43</v>
      </c>
      <c r="F141" s="9">
        <v>32</v>
      </c>
      <c r="G141" s="12"/>
      <c r="I141" s="13">
        <v>132</v>
      </c>
      <c r="J141" s="14">
        <v>4</v>
      </c>
    </row>
    <row r="142" spans="1:10" ht="42" customHeight="1" x14ac:dyDescent="0.15">
      <c r="A142" s="6"/>
      <c r="B142" s="7"/>
      <c r="C142" s="7"/>
      <c r="D142" s="24" t="s">
        <v>133</v>
      </c>
      <c r="E142" s="8" t="s">
        <v>43</v>
      </c>
      <c r="F142" s="9">
        <v>18</v>
      </c>
      <c r="G142" s="12"/>
      <c r="I142" s="13">
        <v>133</v>
      </c>
      <c r="J142" s="14">
        <v>4</v>
      </c>
    </row>
    <row r="143" spans="1:10" ht="42" customHeight="1" x14ac:dyDescent="0.15">
      <c r="A143" s="6"/>
      <c r="B143" s="24" t="s">
        <v>134</v>
      </c>
      <c r="C143" s="24"/>
      <c r="D143" s="24"/>
      <c r="E143" s="8" t="s">
        <v>13</v>
      </c>
      <c r="F143" s="9">
        <v>1</v>
      </c>
      <c r="G143" s="11">
        <f>G144+G154</f>
        <v>0</v>
      </c>
      <c r="I143" s="13">
        <v>134</v>
      </c>
      <c r="J143" s="14">
        <v>2</v>
      </c>
    </row>
    <row r="144" spans="1:10" ht="42" customHeight="1" x14ac:dyDescent="0.15">
      <c r="A144" s="6"/>
      <c r="B144" s="7"/>
      <c r="C144" s="24" t="s">
        <v>135</v>
      </c>
      <c r="D144" s="24"/>
      <c r="E144" s="8" t="s">
        <v>13</v>
      </c>
      <c r="F144" s="9">
        <v>1</v>
      </c>
      <c r="G144" s="11">
        <f>G145+G146+G147+G148+G149+G150+G151+G152+G153</f>
        <v>0</v>
      </c>
      <c r="I144" s="13">
        <v>135</v>
      </c>
      <c r="J144" s="14">
        <v>3</v>
      </c>
    </row>
    <row r="145" spans="1:10" ht="42" customHeight="1" x14ac:dyDescent="0.15">
      <c r="A145" s="6"/>
      <c r="B145" s="7"/>
      <c r="C145" s="7"/>
      <c r="D145" s="24" t="s">
        <v>136</v>
      </c>
      <c r="E145" s="8" t="s">
        <v>30</v>
      </c>
      <c r="F145" s="9">
        <v>44</v>
      </c>
      <c r="G145" s="12"/>
      <c r="I145" s="13">
        <v>136</v>
      </c>
      <c r="J145" s="14">
        <v>4</v>
      </c>
    </row>
    <row r="146" spans="1:10" ht="42" customHeight="1" x14ac:dyDescent="0.15">
      <c r="A146" s="6"/>
      <c r="B146" s="7"/>
      <c r="C146" s="7"/>
      <c r="D146" s="24" t="s">
        <v>137</v>
      </c>
      <c r="E146" s="8" t="s">
        <v>30</v>
      </c>
      <c r="F146" s="9">
        <v>21</v>
      </c>
      <c r="G146" s="12"/>
      <c r="I146" s="13">
        <v>137</v>
      </c>
      <c r="J146" s="14">
        <v>4</v>
      </c>
    </row>
    <row r="147" spans="1:10" ht="42" customHeight="1" x14ac:dyDescent="0.15">
      <c r="A147" s="6"/>
      <c r="B147" s="7"/>
      <c r="C147" s="7"/>
      <c r="D147" s="24" t="s">
        <v>138</v>
      </c>
      <c r="E147" s="8" t="s">
        <v>30</v>
      </c>
      <c r="F147" s="9">
        <v>35</v>
      </c>
      <c r="G147" s="12"/>
      <c r="I147" s="13">
        <v>138</v>
      </c>
      <c r="J147" s="14">
        <v>4</v>
      </c>
    </row>
    <row r="148" spans="1:10" ht="42" customHeight="1" x14ac:dyDescent="0.15">
      <c r="A148" s="6"/>
      <c r="B148" s="7"/>
      <c r="C148" s="7"/>
      <c r="D148" s="24" t="s">
        <v>139</v>
      </c>
      <c r="E148" s="8" t="s">
        <v>20</v>
      </c>
      <c r="F148" s="9">
        <v>17</v>
      </c>
      <c r="G148" s="12"/>
      <c r="I148" s="13">
        <v>139</v>
      </c>
      <c r="J148" s="14">
        <v>4</v>
      </c>
    </row>
    <row r="149" spans="1:10" ht="42" customHeight="1" x14ac:dyDescent="0.15">
      <c r="A149" s="6"/>
      <c r="B149" s="7"/>
      <c r="C149" s="7"/>
      <c r="D149" s="24" t="s">
        <v>140</v>
      </c>
      <c r="E149" s="8" t="s">
        <v>20</v>
      </c>
      <c r="F149" s="9">
        <v>102</v>
      </c>
      <c r="G149" s="12"/>
      <c r="I149" s="13">
        <v>140</v>
      </c>
      <c r="J149" s="14">
        <v>4</v>
      </c>
    </row>
    <row r="150" spans="1:10" ht="42" customHeight="1" x14ac:dyDescent="0.15">
      <c r="A150" s="6"/>
      <c r="B150" s="7"/>
      <c r="C150" s="7"/>
      <c r="D150" s="24" t="s">
        <v>139</v>
      </c>
      <c r="E150" s="8" t="s">
        <v>20</v>
      </c>
      <c r="F150" s="9">
        <v>20</v>
      </c>
      <c r="G150" s="12"/>
      <c r="I150" s="13">
        <v>141</v>
      </c>
      <c r="J150" s="14">
        <v>4</v>
      </c>
    </row>
    <row r="151" spans="1:10" ht="42" customHeight="1" x14ac:dyDescent="0.15">
      <c r="A151" s="6"/>
      <c r="B151" s="7"/>
      <c r="C151" s="7"/>
      <c r="D151" s="24" t="s">
        <v>140</v>
      </c>
      <c r="E151" s="8" t="s">
        <v>20</v>
      </c>
      <c r="F151" s="9">
        <v>867</v>
      </c>
      <c r="G151" s="12"/>
      <c r="I151" s="13">
        <v>142</v>
      </c>
      <c r="J151" s="14">
        <v>4</v>
      </c>
    </row>
    <row r="152" spans="1:10" ht="42" customHeight="1" x14ac:dyDescent="0.15">
      <c r="A152" s="6"/>
      <c r="B152" s="7"/>
      <c r="C152" s="7"/>
      <c r="D152" s="24" t="s">
        <v>141</v>
      </c>
      <c r="E152" s="8" t="s">
        <v>20</v>
      </c>
      <c r="F152" s="9">
        <v>36</v>
      </c>
      <c r="G152" s="12"/>
      <c r="I152" s="13">
        <v>143</v>
      </c>
      <c r="J152" s="14">
        <v>4</v>
      </c>
    </row>
    <row r="153" spans="1:10" ht="42" customHeight="1" x14ac:dyDescent="0.15">
      <c r="A153" s="6"/>
      <c r="B153" s="7"/>
      <c r="C153" s="7"/>
      <c r="D153" s="24" t="s">
        <v>142</v>
      </c>
      <c r="E153" s="8" t="s">
        <v>20</v>
      </c>
      <c r="F153" s="9">
        <v>21</v>
      </c>
      <c r="G153" s="12"/>
      <c r="I153" s="13">
        <v>144</v>
      </c>
      <c r="J153" s="14">
        <v>4</v>
      </c>
    </row>
    <row r="154" spans="1:10" ht="42" customHeight="1" x14ac:dyDescent="0.15">
      <c r="A154" s="6"/>
      <c r="B154" s="7"/>
      <c r="C154" s="24" t="s">
        <v>143</v>
      </c>
      <c r="D154" s="24"/>
      <c r="E154" s="8" t="s">
        <v>13</v>
      </c>
      <c r="F154" s="9">
        <v>1</v>
      </c>
      <c r="G154" s="11">
        <f>G155+G156+G157+G158+G159+G160+G161</f>
        <v>0</v>
      </c>
      <c r="I154" s="13">
        <v>145</v>
      </c>
      <c r="J154" s="14">
        <v>3</v>
      </c>
    </row>
    <row r="155" spans="1:10" ht="42" customHeight="1" x14ac:dyDescent="0.15">
      <c r="A155" s="6"/>
      <c r="B155" s="7"/>
      <c r="C155" s="7"/>
      <c r="D155" s="24" t="s">
        <v>46</v>
      </c>
      <c r="E155" s="8" t="s">
        <v>30</v>
      </c>
      <c r="F155" s="9">
        <v>100</v>
      </c>
      <c r="G155" s="12"/>
      <c r="I155" s="13">
        <v>146</v>
      </c>
      <c r="J155" s="14">
        <v>4</v>
      </c>
    </row>
    <row r="156" spans="1:10" ht="42" customHeight="1" x14ac:dyDescent="0.15">
      <c r="A156" s="6"/>
      <c r="B156" s="7"/>
      <c r="C156" s="7"/>
      <c r="D156" s="24" t="s">
        <v>144</v>
      </c>
      <c r="E156" s="8" t="s">
        <v>30</v>
      </c>
      <c r="F156" s="9">
        <v>10</v>
      </c>
      <c r="G156" s="12"/>
      <c r="I156" s="13">
        <v>147</v>
      </c>
      <c r="J156" s="14">
        <v>4</v>
      </c>
    </row>
    <row r="157" spans="1:10" ht="42" customHeight="1" x14ac:dyDescent="0.15">
      <c r="A157" s="6"/>
      <c r="B157" s="7"/>
      <c r="C157" s="7"/>
      <c r="D157" s="24" t="s">
        <v>144</v>
      </c>
      <c r="E157" s="8" t="s">
        <v>30</v>
      </c>
      <c r="F157" s="9">
        <v>43</v>
      </c>
      <c r="G157" s="12"/>
      <c r="I157" s="13">
        <v>148</v>
      </c>
      <c r="J157" s="14">
        <v>4</v>
      </c>
    </row>
    <row r="158" spans="1:10" ht="42" customHeight="1" x14ac:dyDescent="0.15">
      <c r="A158" s="6"/>
      <c r="B158" s="7"/>
      <c r="C158" s="7"/>
      <c r="D158" s="24" t="s">
        <v>47</v>
      </c>
      <c r="E158" s="8" t="s">
        <v>30</v>
      </c>
      <c r="F158" s="9">
        <v>100</v>
      </c>
      <c r="G158" s="12"/>
      <c r="I158" s="13">
        <v>149</v>
      </c>
      <c r="J158" s="14">
        <v>4</v>
      </c>
    </row>
    <row r="159" spans="1:10" ht="42" customHeight="1" x14ac:dyDescent="0.15">
      <c r="A159" s="6"/>
      <c r="B159" s="7"/>
      <c r="C159" s="7"/>
      <c r="D159" s="24" t="s">
        <v>145</v>
      </c>
      <c r="E159" s="8" t="s">
        <v>30</v>
      </c>
      <c r="F159" s="9">
        <v>10</v>
      </c>
      <c r="G159" s="12"/>
      <c r="I159" s="13">
        <v>150</v>
      </c>
      <c r="J159" s="14">
        <v>4</v>
      </c>
    </row>
    <row r="160" spans="1:10" ht="42" customHeight="1" x14ac:dyDescent="0.15">
      <c r="A160" s="6"/>
      <c r="B160" s="7"/>
      <c r="C160" s="7"/>
      <c r="D160" s="24" t="s">
        <v>145</v>
      </c>
      <c r="E160" s="8" t="s">
        <v>30</v>
      </c>
      <c r="F160" s="9">
        <v>43</v>
      </c>
      <c r="G160" s="12"/>
      <c r="I160" s="13">
        <v>151</v>
      </c>
      <c r="J160" s="14">
        <v>4</v>
      </c>
    </row>
    <row r="161" spans="1:10" ht="42" customHeight="1" x14ac:dyDescent="0.15">
      <c r="A161" s="6"/>
      <c r="B161" s="7"/>
      <c r="C161" s="7"/>
      <c r="D161" s="24" t="s">
        <v>146</v>
      </c>
      <c r="E161" s="8" t="s">
        <v>30</v>
      </c>
      <c r="F161" s="9">
        <v>17</v>
      </c>
      <c r="G161" s="12"/>
      <c r="I161" s="13">
        <v>152</v>
      </c>
      <c r="J161" s="14">
        <v>4</v>
      </c>
    </row>
    <row r="162" spans="1:10" ht="42" customHeight="1" x14ac:dyDescent="0.15">
      <c r="A162" s="6"/>
      <c r="B162" s="24" t="s">
        <v>14</v>
      </c>
      <c r="C162" s="24"/>
      <c r="D162" s="24"/>
      <c r="E162" s="8" t="s">
        <v>13</v>
      </c>
      <c r="F162" s="9">
        <v>1</v>
      </c>
      <c r="G162" s="11">
        <f>G163</f>
        <v>0</v>
      </c>
      <c r="I162" s="13">
        <v>153</v>
      </c>
      <c r="J162" s="14">
        <v>2</v>
      </c>
    </row>
    <row r="163" spans="1:10" ht="42" customHeight="1" x14ac:dyDescent="0.15">
      <c r="A163" s="6"/>
      <c r="B163" s="7"/>
      <c r="C163" s="24" t="s">
        <v>147</v>
      </c>
      <c r="D163" s="24"/>
      <c r="E163" s="8" t="s">
        <v>13</v>
      </c>
      <c r="F163" s="9">
        <v>1</v>
      </c>
      <c r="G163" s="11">
        <f>G164+G165</f>
        <v>0</v>
      </c>
      <c r="I163" s="13">
        <v>154</v>
      </c>
      <c r="J163" s="14">
        <v>3</v>
      </c>
    </row>
    <row r="164" spans="1:10" ht="42" customHeight="1" x14ac:dyDescent="0.15">
      <c r="A164" s="6"/>
      <c r="B164" s="7"/>
      <c r="C164" s="7"/>
      <c r="D164" s="24" t="s">
        <v>148</v>
      </c>
      <c r="E164" s="8" t="s">
        <v>20</v>
      </c>
      <c r="F164" s="9">
        <v>63</v>
      </c>
      <c r="G164" s="12"/>
      <c r="I164" s="13">
        <v>155</v>
      </c>
      <c r="J164" s="14">
        <v>4</v>
      </c>
    </row>
    <row r="165" spans="1:10" ht="42" customHeight="1" x14ac:dyDescent="0.15">
      <c r="A165" s="6"/>
      <c r="B165" s="7"/>
      <c r="C165" s="7"/>
      <c r="D165" s="24" t="s">
        <v>149</v>
      </c>
      <c r="E165" s="8" t="s">
        <v>81</v>
      </c>
      <c r="F165" s="9">
        <v>43</v>
      </c>
      <c r="G165" s="12"/>
      <c r="I165" s="13">
        <v>156</v>
      </c>
      <c r="J165" s="14">
        <v>4</v>
      </c>
    </row>
    <row r="166" spans="1:10" ht="42" customHeight="1" x14ac:dyDescent="0.15">
      <c r="A166" s="23" t="s">
        <v>150</v>
      </c>
      <c r="B166" s="24"/>
      <c r="C166" s="24"/>
      <c r="D166" s="24"/>
      <c r="E166" s="8" t="s">
        <v>13</v>
      </c>
      <c r="F166" s="9">
        <v>1</v>
      </c>
      <c r="G166" s="11">
        <f>G11+G22+G45+G65+G70+G87+G115+G127+G134+G139+G143+G162</f>
        <v>0</v>
      </c>
      <c r="I166" s="13">
        <v>157</v>
      </c>
      <c r="J166" s="14"/>
    </row>
    <row r="167" spans="1:10" ht="42" customHeight="1" x14ac:dyDescent="0.15">
      <c r="A167" s="23" t="s">
        <v>151</v>
      </c>
      <c r="B167" s="24"/>
      <c r="C167" s="24"/>
      <c r="D167" s="24"/>
      <c r="E167" s="8" t="s">
        <v>13</v>
      </c>
      <c r="F167" s="9">
        <v>1</v>
      </c>
      <c r="G167" s="11">
        <f>G168+G175</f>
        <v>0</v>
      </c>
      <c r="I167" s="13">
        <v>158</v>
      </c>
      <c r="J167" s="14">
        <v>200</v>
      </c>
    </row>
    <row r="168" spans="1:10" ht="42" customHeight="1" x14ac:dyDescent="0.15">
      <c r="A168" s="6"/>
      <c r="B168" s="24" t="s">
        <v>152</v>
      </c>
      <c r="C168" s="24"/>
      <c r="D168" s="24"/>
      <c r="E168" s="8" t="s">
        <v>13</v>
      </c>
      <c r="F168" s="9">
        <v>1</v>
      </c>
      <c r="G168" s="11">
        <f>G169</f>
        <v>0</v>
      </c>
      <c r="I168" s="13">
        <v>159</v>
      </c>
      <c r="J168" s="14">
        <v>2</v>
      </c>
    </row>
    <row r="169" spans="1:10" ht="42" customHeight="1" x14ac:dyDescent="0.15">
      <c r="A169" s="6"/>
      <c r="B169" s="7"/>
      <c r="C169" s="24" t="s">
        <v>153</v>
      </c>
      <c r="D169" s="24"/>
      <c r="E169" s="8" t="s">
        <v>13</v>
      </c>
      <c r="F169" s="9">
        <v>1</v>
      </c>
      <c r="G169" s="11">
        <f>G170+G171+G172+G173+G174</f>
        <v>0</v>
      </c>
      <c r="I169" s="13">
        <v>160</v>
      </c>
      <c r="J169" s="14">
        <v>3</v>
      </c>
    </row>
    <row r="170" spans="1:10" ht="42" customHeight="1" x14ac:dyDescent="0.15">
      <c r="A170" s="6"/>
      <c r="B170" s="7"/>
      <c r="C170" s="7"/>
      <c r="D170" s="24" t="s">
        <v>154</v>
      </c>
      <c r="E170" s="8" t="s">
        <v>155</v>
      </c>
      <c r="F170" s="9">
        <v>1</v>
      </c>
      <c r="G170" s="12"/>
      <c r="I170" s="13">
        <v>161</v>
      </c>
      <c r="J170" s="14">
        <v>4</v>
      </c>
    </row>
    <row r="171" spans="1:10" ht="42" customHeight="1" x14ac:dyDescent="0.15">
      <c r="A171" s="6"/>
      <c r="B171" s="7"/>
      <c r="C171" s="7"/>
      <c r="D171" s="24" t="s">
        <v>156</v>
      </c>
      <c r="E171" s="8" t="s">
        <v>18</v>
      </c>
      <c r="F171" s="9">
        <v>78</v>
      </c>
      <c r="G171" s="12"/>
      <c r="I171" s="13">
        <v>162</v>
      </c>
      <c r="J171" s="14">
        <v>4</v>
      </c>
    </row>
    <row r="172" spans="1:10" ht="42" customHeight="1" x14ac:dyDescent="0.15">
      <c r="A172" s="6"/>
      <c r="B172" s="7"/>
      <c r="C172" s="7"/>
      <c r="D172" s="24" t="s">
        <v>156</v>
      </c>
      <c r="E172" s="8" t="s">
        <v>18</v>
      </c>
      <c r="F172" s="9">
        <v>25</v>
      </c>
      <c r="G172" s="12"/>
      <c r="I172" s="13">
        <v>163</v>
      </c>
      <c r="J172" s="14">
        <v>4</v>
      </c>
    </row>
    <row r="173" spans="1:10" ht="42" customHeight="1" x14ac:dyDescent="0.15">
      <c r="A173" s="6"/>
      <c r="B173" s="7"/>
      <c r="C173" s="7"/>
      <c r="D173" s="24" t="s">
        <v>156</v>
      </c>
      <c r="E173" s="8" t="s">
        <v>18</v>
      </c>
      <c r="F173" s="9">
        <v>27</v>
      </c>
      <c r="G173" s="12"/>
      <c r="I173" s="13">
        <v>164</v>
      </c>
      <c r="J173" s="14">
        <v>4</v>
      </c>
    </row>
    <row r="174" spans="1:10" ht="42" customHeight="1" x14ac:dyDescent="0.15">
      <c r="A174" s="6"/>
      <c r="B174" s="7"/>
      <c r="C174" s="7"/>
      <c r="D174" s="24" t="s">
        <v>156</v>
      </c>
      <c r="E174" s="8" t="s">
        <v>18</v>
      </c>
      <c r="F174" s="9">
        <v>11</v>
      </c>
      <c r="G174" s="12"/>
      <c r="I174" s="13">
        <v>165</v>
      </c>
      <c r="J174" s="14">
        <v>4</v>
      </c>
    </row>
    <row r="175" spans="1:10" ht="42" customHeight="1" x14ac:dyDescent="0.15">
      <c r="A175" s="6"/>
      <c r="B175" s="24" t="s">
        <v>157</v>
      </c>
      <c r="C175" s="24"/>
      <c r="D175" s="24"/>
      <c r="E175" s="8" t="s">
        <v>13</v>
      </c>
      <c r="F175" s="9">
        <v>1</v>
      </c>
      <c r="G175" s="12"/>
      <c r="I175" s="13">
        <v>166</v>
      </c>
      <c r="J175" s="14"/>
    </row>
    <row r="176" spans="1:10" ht="42" customHeight="1" x14ac:dyDescent="0.15">
      <c r="A176" s="23" t="s">
        <v>158</v>
      </c>
      <c r="B176" s="24"/>
      <c r="C176" s="24"/>
      <c r="D176" s="24"/>
      <c r="E176" s="8" t="s">
        <v>13</v>
      </c>
      <c r="F176" s="9">
        <v>1</v>
      </c>
      <c r="G176" s="11">
        <f>G166+G167</f>
        <v>0</v>
      </c>
      <c r="I176" s="13">
        <v>167</v>
      </c>
      <c r="J176" s="14"/>
    </row>
    <row r="177" spans="1:10" ht="42" customHeight="1" x14ac:dyDescent="0.15">
      <c r="A177" s="6"/>
      <c r="B177" s="24" t="s">
        <v>159</v>
      </c>
      <c r="C177" s="24"/>
      <c r="D177" s="24"/>
      <c r="E177" s="8" t="s">
        <v>13</v>
      </c>
      <c r="F177" s="9">
        <v>1</v>
      </c>
      <c r="G177" s="12"/>
      <c r="I177" s="13">
        <v>168</v>
      </c>
      <c r="J177" s="14">
        <v>210</v>
      </c>
    </row>
    <row r="178" spans="1:10" ht="42" customHeight="1" x14ac:dyDescent="0.15">
      <c r="A178" s="23" t="s">
        <v>160</v>
      </c>
      <c r="B178" s="24"/>
      <c r="C178" s="24"/>
      <c r="D178" s="24"/>
      <c r="E178" s="8" t="s">
        <v>13</v>
      </c>
      <c r="F178" s="9">
        <v>1</v>
      </c>
      <c r="G178" s="11">
        <f>G166+G167+G177</f>
        <v>0</v>
      </c>
      <c r="I178" s="13">
        <v>169</v>
      </c>
      <c r="J178" s="14"/>
    </row>
    <row r="179" spans="1:10" ht="42" customHeight="1" x14ac:dyDescent="0.15">
      <c r="A179" s="6"/>
      <c r="B179" s="24" t="s">
        <v>161</v>
      </c>
      <c r="C179" s="24"/>
      <c r="D179" s="24"/>
      <c r="E179" s="8" t="s">
        <v>13</v>
      </c>
      <c r="F179" s="9">
        <v>1</v>
      </c>
      <c r="G179" s="12"/>
      <c r="I179" s="13">
        <v>170</v>
      </c>
      <c r="J179" s="14">
        <v>220</v>
      </c>
    </row>
    <row r="180" spans="1:10" ht="42" customHeight="1" x14ac:dyDescent="0.15">
      <c r="A180" s="23" t="s">
        <v>162</v>
      </c>
      <c r="B180" s="24"/>
      <c r="C180" s="24"/>
      <c r="D180" s="24"/>
      <c r="E180" s="8" t="s">
        <v>13</v>
      </c>
      <c r="F180" s="9">
        <v>1</v>
      </c>
      <c r="G180" s="11">
        <f>G178+G179</f>
        <v>0</v>
      </c>
      <c r="I180" s="13">
        <v>171</v>
      </c>
      <c r="J180" s="14"/>
    </row>
    <row r="181" spans="1:10" ht="42" customHeight="1" x14ac:dyDescent="0.15">
      <c r="A181" s="23" t="s">
        <v>163</v>
      </c>
      <c r="B181" s="24"/>
      <c r="C181" s="24"/>
      <c r="D181" s="24"/>
      <c r="E181" s="8" t="s">
        <v>13</v>
      </c>
      <c r="F181" s="9">
        <v>1</v>
      </c>
      <c r="G181" s="11">
        <f>G182+G196</f>
        <v>0</v>
      </c>
      <c r="I181" s="13">
        <v>172</v>
      </c>
      <c r="J181" s="14">
        <v>1</v>
      </c>
    </row>
    <row r="182" spans="1:10" ht="42" customHeight="1" x14ac:dyDescent="0.15">
      <c r="A182" s="6"/>
      <c r="B182" s="24" t="s">
        <v>134</v>
      </c>
      <c r="C182" s="24"/>
      <c r="D182" s="24"/>
      <c r="E182" s="8" t="s">
        <v>13</v>
      </c>
      <c r="F182" s="9">
        <v>1</v>
      </c>
      <c r="G182" s="11">
        <f>G183+G185+G188</f>
        <v>0</v>
      </c>
      <c r="I182" s="13">
        <v>173</v>
      </c>
      <c r="J182" s="14">
        <v>2</v>
      </c>
    </row>
    <row r="183" spans="1:10" ht="42" customHeight="1" x14ac:dyDescent="0.15">
      <c r="A183" s="6"/>
      <c r="B183" s="7"/>
      <c r="C183" s="24" t="s">
        <v>164</v>
      </c>
      <c r="D183" s="24"/>
      <c r="E183" s="8" t="s">
        <v>13</v>
      </c>
      <c r="F183" s="9">
        <v>1</v>
      </c>
      <c r="G183" s="11">
        <f>G184</f>
        <v>0</v>
      </c>
      <c r="I183" s="13">
        <v>174</v>
      </c>
      <c r="J183" s="14">
        <v>3</v>
      </c>
    </row>
    <row r="184" spans="1:10" ht="42" customHeight="1" x14ac:dyDescent="0.15">
      <c r="A184" s="6"/>
      <c r="B184" s="7"/>
      <c r="C184" s="7"/>
      <c r="D184" s="24" t="s">
        <v>165</v>
      </c>
      <c r="E184" s="8" t="s">
        <v>13</v>
      </c>
      <c r="F184" s="9">
        <v>1</v>
      </c>
      <c r="G184" s="12"/>
      <c r="I184" s="13">
        <v>175</v>
      </c>
      <c r="J184" s="14">
        <v>4</v>
      </c>
    </row>
    <row r="185" spans="1:10" ht="42" customHeight="1" x14ac:dyDescent="0.15">
      <c r="A185" s="6"/>
      <c r="B185" s="7"/>
      <c r="C185" s="24" t="s">
        <v>135</v>
      </c>
      <c r="D185" s="24"/>
      <c r="E185" s="8" t="s">
        <v>13</v>
      </c>
      <c r="F185" s="9">
        <v>1</v>
      </c>
      <c r="G185" s="11">
        <f>G186+G187</f>
        <v>0</v>
      </c>
      <c r="I185" s="13">
        <v>176</v>
      </c>
      <c r="J185" s="14">
        <v>3</v>
      </c>
    </row>
    <row r="186" spans="1:10" ht="42" customHeight="1" x14ac:dyDescent="0.15">
      <c r="A186" s="6"/>
      <c r="B186" s="7"/>
      <c r="C186" s="7"/>
      <c r="D186" s="24" t="s">
        <v>44</v>
      </c>
      <c r="E186" s="8" t="s">
        <v>30</v>
      </c>
      <c r="F186" s="9">
        <v>78</v>
      </c>
      <c r="G186" s="12"/>
      <c r="I186" s="13">
        <v>177</v>
      </c>
      <c r="J186" s="14">
        <v>4</v>
      </c>
    </row>
    <row r="187" spans="1:10" ht="42" customHeight="1" x14ac:dyDescent="0.15">
      <c r="A187" s="6"/>
      <c r="B187" s="7"/>
      <c r="C187" s="7"/>
      <c r="D187" s="24" t="s">
        <v>44</v>
      </c>
      <c r="E187" s="8" t="s">
        <v>30</v>
      </c>
      <c r="F187" s="9">
        <v>77</v>
      </c>
      <c r="G187" s="12"/>
      <c r="I187" s="13">
        <v>178</v>
      </c>
      <c r="J187" s="14">
        <v>4</v>
      </c>
    </row>
    <row r="188" spans="1:10" ht="42" customHeight="1" x14ac:dyDescent="0.15">
      <c r="A188" s="6"/>
      <c r="B188" s="7"/>
      <c r="C188" s="24" t="s">
        <v>143</v>
      </c>
      <c r="D188" s="24"/>
      <c r="E188" s="8" t="s">
        <v>13</v>
      </c>
      <c r="F188" s="9">
        <v>1</v>
      </c>
      <c r="G188" s="11">
        <f>G189+G190+G191+G192+G193+G194+G195</f>
        <v>0</v>
      </c>
      <c r="I188" s="13">
        <v>179</v>
      </c>
      <c r="J188" s="14">
        <v>3</v>
      </c>
    </row>
    <row r="189" spans="1:10" ht="42" customHeight="1" x14ac:dyDescent="0.15">
      <c r="A189" s="6"/>
      <c r="B189" s="7"/>
      <c r="C189" s="7"/>
      <c r="D189" s="24" t="s">
        <v>46</v>
      </c>
      <c r="E189" s="8" t="s">
        <v>30</v>
      </c>
      <c r="F189" s="9">
        <v>78</v>
      </c>
      <c r="G189" s="12"/>
      <c r="I189" s="13">
        <v>180</v>
      </c>
      <c r="J189" s="14">
        <v>4</v>
      </c>
    </row>
    <row r="190" spans="1:10" ht="42" customHeight="1" x14ac:dyDescent="0.15">
      <c r="A190" s="6"/>
      <c r="B190" s="7"/>
      <c r="C190" s="7"/>
      <c r="D190" s="24" t="s">
        <v>46</v>
      </c>
      <c r="E190" s="8" t="s">
        <v>30</v>
      </c>
      <c r="F190" s="9">
        <v>77</v>
      </c>
      <c r="G190" s="12"/>
      <c r="I190" s="13">
        <v>181</v>
      </c>
      <c r="J190" s="14">
        <v>4</v>
      </c>
    </row>
    <row r="191" spans="1:10" ht="42" customHeight="1" x14ac:dyDescent="0.15">
      <c r="A191" s="6"/>
      <c r="B191" s="7"/>
      <c r="C191" s="7"/>
      <c r="D191" s="24" t="s">
        <v>47</v>
      </c>
      <c r="E191" s="8" t="s">
        <v>30</v>
      </c>
      <c r="F191" s="9">
        <v>78</v>
      </c>
      <c r="G191" s="12"/>
      <c r="I191" s="13">
        <v>182</v>
      </c>
      <c r="J191" s="14">
        <v>4</v>
      </c>
    </row>
    <row r="192" spans="1:10" ht="42" customHeight="1" x14ac:dyDescent="0.15">
      <c r="A192" s="6"/>
      <c r="B192" s="7"/>
      <c r="C192" s="7"/>
      <c r="D192" s="24" t="s">
        <v>47</v>
      </c>
      <c r="E192" s="8" t="s">
        <v>30</v>
      </c>
      <c r="F192" s="9">
        <v>77</v>
      </c>
      <c r="G192" s="12"/>
      <c r="I192" s="13">
        <v>183</v>
      </c>
      <c r="J192" s="14">
        <v>4</v>
      </c>
    </row>
    <row r="193" spans="1:10" ht="42" customHeight="1" x14ac:dyDescent="0.15">
      <c r="A193" s="6"/>
      <c r="B193" s="7"/>
      <c r="C193" s="7"/>
      <c r="D193" s="24" t="s">
        <v>166</v>
      </c>
      <c r="E193" s="8" t="s">
        <v>18</v>
      </c>
      <c r="F193" s="9">
        <v>4</v>
      </c>
      <c r="G193" s="12"/>
      <c r="I193" s="13">
        <v>184</v>
      </c>
      <c r="J193" s="14">
        <v>4</v>
      </c>
    </row>
    <row r="194" spans="1:10" ht="42" customHeight="1" x14ac:dyDescent="0.15">
      <c r="A194" s="6"/>
      <c r="B194" s="7"/>
      <c r="C194" s="7"/>
      <c r="D194" s="24" t="s">
        <v>166</v>
      </c>
      <c r="E194" s="8" t="s">
        <v>18</v>
      </c>
      <c r="F194" s="9">
        <v>1</v>
      </c>
      <c r="G194" s="12"/>
      <c r="I194" s="13">
        <v>185</v>
      </c>
      <c r="J194" s="14">
        <v>4</v>
      </c>
    </row>
    <row r="195" spans="1:10" ht="42" customHeight="1" x14ac:dyDescent="0.15">
      <c r="A195" s="6"/>
      <c r="B195" s="7"/>
      <c r="C195" s="7"/>
      <c r="D195" s="24" t="s">
        <v>167</v>
      </c>
      <c r="E195" s="8" t="s">
        <v>13</v>
      </c>
      <c r="F195" s="9">
        <v>1</v>
      </c>
      <c r="G195" s="12"/>
      <c r="I195" s="13">
        <v>186</v>
      </c>
      <c r="J195" s="14">
        <v>4</v>
      </c>
    </row>
    <row r="196" spans="1:10" ht="42" customHeight="1" x14ac:dyDescent="0.15">
      <c r="A196" s="6"/>
      <c r="B196" s="24" t="s">
        <v>14</v>
      </c>
      <c r="C196" s="24"/>
      <c r="D196" s="24"/>
      <c r="E196" s="8" t="s">
        <v>13</v>
      </c>
      <c r="F196" s="9">
        <v>1</v>
      </c>
      <c r="G196" s="11">
        <f>G197</f>
        <v>0</v>
      </c>
      <c r="I196" s="13">
        <v>187</v>
      </c>
      <c r="J196" s="14">
        <v>2</v>
      </c>
    </row>
    <row r="197" spans="1:10" ht="42" customHeight="1" x14ac:dyDescent="0.15">
      <c r="A197" s="6"/>
      <c r="B197" s="7"/>
      <c r="C197" s="24" t="s">
        <v>168</v>
      </c>
      <c r="D197" s="24"/>
      <c r="E197" s="8" t="s">
        <v>13</v>
      </c>
      <c r="F197" s="9">
        <v>1</v>
      </c>
      <c r="G197" s="11">
        <f>G198</f>
        <v>0</v>
      </c>
      <c r="I197" s="13">
        <v>188</v>
      </c>
      <c r="J197" s="14">
        <v>3</v>
      </c>
    </row>
    <row r="198" spans="1:10" ht="42" customHeight="1" x14ac:dyDescent="0.15">
      <c r="A198" s="6"/>
      <c r="B198" s="7"/>
      <c r="C198" s="7"/>
      <c r="D198" s="24" t="s">
        <v>149</v>
      </c>
      <c r="E198" s="8" t="s">
        <v>81</v>
      </c>
      <c r="F198" s="9">
        <v>78</v>
      </c>
      <c r="G198" s="12"/>
      <c r="I198" s="13">
        <v>189</v>
      </c>
      <c r="J198" s="14">
        <v>4</v>
      </c>
    </row>
    <row r="199" spans="1:10" ht="42" customHeight="1" x14ac:dyDescent="0.15">
      <c r="A199" s="23" t="s">
        <v>150</v>
      </c>
      <c r="B199" s="24"/>
      <c r="C199" s="24"/>
      <c r="D199" s="24"/>
      <c r="E199" s="8" t="s">
        <v>13</v>
      </c>
      <c r="F199" s="9">
        <v>1</v>
      </c>
      <c r="G199" s="11">
        <f>G182+G196</f>
        <v>0</v>
      </c>
      <c r="I199" s="13">
        <v>190</v>
      </c>
      <c r="J199" s="14"/>
    </row>
    <row r="200" spans="1:10" ht="42" customHeight="1" x14ac:dyDescent="0.15">
      <c r="A200" s="23" t="s">
        <v>151</v>
      </c>
      <c r="B200" s="24"/>
      <c r="C200" s="24"/>
      <c r="D200" s="24"/>
      <c r="E200" s="8" t="s">
        <v>13</v>
      </c>
      <c r="F200" s="9">
        <v>1</v>
      </c>
      <c r="G200" s="11">
        <f>G201</f>
        <v>0</v>
      </c>
      <c r="I200" s="13">
        <v>191</v>
      </c>
      <c r="J200" s="14">
        <v>200</v>
      </c>
    </row>
    <row r="201" spans="1:10" ht="42" customHeight="1" x14ac:dyDescent="0.15">
      <c r="A201" s="6"/>
      <c r="B201" s="24" t="s">
        <v>157</v>
      </c>
      <c r="C201" s="24"/>
      <c r="D201" s="24"/>
      <c r="E201" s="8" t="s">
        <v>13</v>
      </c>
      <c r="F201" s="9">
        <v>1</v>
      </c>
      <c r="G201" s="12"/>
      <c r="I201" s="13">
        <v>192</v>
      </c>
      <c r="J201" s="14"/>
    </row>
    <row r="202" spans="1:10" ht="42" customHeight="1" x14ac:dyDescent="0.15">
      <c r="A202" s="23" t="s">
        <v>158</v>
      </c>
      <c r="B202" s="24"/>
      <c r="C202" s="24"/>
      <c r="D202" s="24"/>
      <c r="E202" s="8" t="s">
        <v>13</v>
      </c>
      <c r="F202" s="9">
        <v>1</v>
      </c>
      <c r="G202" s="11">
        <f>G199+G200</f>
        <v>0</v>
      </c>
      <c r="I202" s="13">
        <v>193</v>
      </c>
      <c r="J202" s="14"/>
    </row>
    <row r="203" spans="1:10" ht="42" customHeight="1" x14ac:dyDescent="0.15">
      <c r="A203" s="6"/>
      <c r="B203" s="24" t="s">
        <v>159</v>
      </c>
      <c r="C203" s="24"/>
      <c r="D203" s="24"/>
      <c r="E203" s="8" t="s">
        <v>13</v>
      </c>
      <c r="F203" s="9">
        <v>1</v>
      </c>
      <c r="G203" s="12"/>
      <c r="I203" s="13">
        <v>194</v>
      </c>
      <c r="J203" s="14">
        <v>210</v>
      </c>
    </row>
    <row r="204" spans="1:10" ht="42" customHeight="1" x14ac:dyDescent="0.15">
      <c r="A204" s="23" t="s">
        <v>160</v>
      </c>
      <c r="B204" s="24"/>
      <c r="C204" s="24"/>
      <c r="D204" s="24"/>
      <c r="E204" s="8" t="s">
        <v>13</v>
      </c>
      <c r="F204" s="9">
        <v>1</v>
      </c>
      <c r="G204" s="11">
        <f>G199+G200+G203</f>
        <v>0</v>
      </c>
      <c r="I204" s="13">
        <v>195</v>
      </c>
      <c r="J204" s="14"/>
    </row>
    <row r="205" spans="1:10" ht="42" customHeight="1" x14ac:dyDescent="0.15">
      <c r="A205" s="6"/>
      <c r="B205" s="24" t="s">
        <v>161</v>
      </c>
      <c r="C205" s="24"/>
      <c r="D205" s="24"/>
      <c r="E205" s="8" t="s">
        <v>13</v>
      </c>
      <c r="F205" s="9">
        <v>1</v>
      </c>
      <c r="G205" s="12"/>
      <c r="I205" s="13">
        <v>196</v>
      </c>
      <c r="J205" s="14">
        <v>220</v>
      </c>
    </row>
    <row r="206" spans="1:10" ht="42" customHeight="1" x14ac:dyDescent="0.15">
      <c r="A206" s="23" t="s">
        <v>162</v>
      </c>
      <c r="B206" s="24"/>
      <c r="C206" s="24"/>
      <c r="D206" s="24"/>
      <c r="E206" s="8" t="s">
        <v>13</v>
      </c>
      <c r="F206" s="9">
        <v>1</v>
      </c>
      <c r="G206" s="11">
        <f>G204+G205</f>
        <v>0</v>
      </c>
      <c r="I206" s="13">
        <v>197</v>
      </c>
      <c r="J206" s="14"/>
    </row>
    <row r="207" spans="1:10" ht="42" customHeight="1" x14ac:dyDescent="0.15">
      <c r="A207" s="23" t="s">
        <v>169</v>
      </c>
      <c r="B207" s="24"/>
      <c r="C207" s="24"/>
      <c r="D207" s="24"/>
      <c r="E207" s="8" t="s">
        <v>13</v>
      </c>
      <c r="F207" s="9">
        <v>1</v>
      </c>
      <c r="G207" s="11">
        <f>G166+G199</f>
        <v>0</v>
      </c>
      <c r="I207" s="13">
        <v>198</v>
      </c>
      <c r="J207" s="14">
        <v>20</v>
      </c>
    </row>
    <row r="208" spans="1:10" ht="42" customHeight="1" x14ac:dyDescent="0.15">
      <c r="A208" s="23" t="s">
        <v>170</v>
      </c>
      <c r="B208" s="24"/>
      <c r="C208" s="24"/>
      <c r="D208" s="24"/>
      <c r="E208" s="8" t="s">
        <v>13</v>
      </c>
      <c r="F208" s="9">
        <v>1</v>
      </c>
      <c r="G208" s="11">
        <f>G180+G206</f>
        <v>0</v>
      </c>
      <c r="I208" s="13">
        <v>199</v>
      </c>
      <c r="J208" s="14">
        <v>30</v>
      </c>
    </row>
    <row r="209" spans="1:10" ht="42" customHeight="1" x14ac:dyDescent="0.15">
      <c r="A209" s="25" t="s">
        <v>171</v>
      </c>
      <c r="B209" s="26"/>
      <c r="C209" s="26"/>
      <c r="D209" s="26"/>
      <c r="E209" s="15" t="s">
        <v>172</v>
      </c>
      <c r="F209" s="16" t="s">
        <v>172</v>
      </c>
      <c r="G209" s="17">
        <f>G208</f>
        <v>0</v>
      </c>
      <c r="I209" s="18">
        <v>200</v>
      </c>
      <c r="J209" s="18">
        <v>90</v>
      </c>
    </row>
  </sheetData>
  <sheetProtection sheet="1"/>
  <mergeCells count="206">
    <mergeCell ref="A209:D209"/>
    <mergeCell ref="A204:D204"/>
    <mergeCell ref="B205:D205"/>
    <mergeCell ref="A206:D206"/>
    <mergeCell ref="A207:D207"/>
    <mergeCell ref="A208:D208"/>
    <mergeCell ref="A199:D199"/>
    <mergeCell ref="A200:D200"/>
    <mergeCell ref="B201:D201"/>
    <mergeCell ref="A202:D202"/>
    <mergeCell ref="B203:D203"/>
    <mergeCell ref="D194"/>
    <mergeCell ref="D195"/>
    <mergeCell ref="B196:D196"/>
    <mergeCell ref="C197:D197"/>
    <mergeCell ref="D198"/>
    <mergeCell ref="D189"/>
    <mergeCell ref="D190"/>
    <mergeCell ref="D191"/>
    <mergeCell ref="D192"/>
    <mergeCell ref="D193"/>
    <mergeCell ref="D184"/>
    <mergeCell ref="C185:D185"/>
    <mergeCell ref="D186"/>
    <mergeCell ref="D187"/>
    <mergeCell ref="C188:D188"/>
    <mergeCell ref="B179:D179"/>
    <mergeCell ref="A180:D180"/>
    <mergeCell ref="A181:D181"/>
    <mergeCell ref="B182:D182"/>
    <mergeCell ref="C183:D183"/>
    <mergeCell ref="D174"/>
    <mergeCell ref="B175:D175"/>
    <mergeCell ref="A176:D176"/>
    <mergeCell ref="B177:D177"/>
    <mergeCell ref="A178:D178"/>
    <mergeCell ref="C169:D169"/>
    <mergeCell ref="D170"/>
    <mergeCell ref="D171"/>
    <mergeCell ref="D172"/>
    <mergeCell ref="D173"/>
    <mergeCell ref="D164"/>
    <mergeCell ref="D165"/>
    <mergeCell ref="A166:D166"/>
    <mergeCell ref="A167:D167"/>
    <mergeCell ref="B168:D168"/>
    <mergeCell ref="D159"/>
    <mergeCell ref="D160"/>
    <mergeCell ref="D161"/>
    <mergeCell ref="B162:D162"/>
    <mergeCell ref="C163:D163"/>
    <mergeCell ref="C154:D154"/>
    <mergeCell ref="D155"/>
    <mergeCell ref="D156"/>
    <mergeCell ref="D157"/>
    <mergeCell ref="D158"/>
    <mergeCell ref="D149"/>
    <mergeCell ref="D150"/>
    <mergeCell ref="D151"/>
    <mergeCell ref="D152"/>
    <mergeCell ref="D153"/>
    <mergeCell ref="C144:D144"/>
    <mergeCell ref="D145"/>
    <mergeCell ref="D146"/>
    <mergeCell ref="D147"/>
    <mergeCell ref="D148"/>
    <mergeCell ref="B139:D139"/>
    <mergeCell ref="C140:D140"/>
    <mergeCell ref="D141"/>
    <mergeCell ref="D142"/>
    <mergeCell ref="B143:D143"/>
    <mergeCell ref="B134:D134"/>
    <mergeCell ref="C135:D135"/>
    <mergeCell ref="D136"/>
    <mergeCell ref="D137"/>
    <mergeCell ref="D138"/>
    <mergeCell ref="D129"/>
    <mergeCell ref="D130"/>
    <mergeCell ref="C131:D131"/>
    <mergeCell ref="D132"/>
    <mergeCell ref="D133"/>
    <mergeCell ref="D124"/>
    <mergeCell ref="C125:D125"/>
    <mergeCell ref="D126"/>
    <mergeCell ref="B127:D127"/>
    <mergeCell ref="C128:D128"/>
    <mergeCell ref="D119"/>
    <mergeCell ref="D120"/>
    <mergeCell ref="D121"/>
    <mergeCell ref="D122"/>
    <mergeCell ref="D123"/>
    <mergeCell ref="D114"/>
    <mergeCell ref="B115:D115"/>
    <mergeCell ref="C116:D116"/>
    <mergeCell ref="D117"/>
    <mergeCell ref="D118"/>
    <mergeCell ref="D109"/>
    <mergeCell ref="D110"/>
    <mergeCell ref="D111"/>
    <mergeCell ref="D112"/>
    <mergeCell ref="D113"/>
    <mergeCell ref="D104"/>
    <mergeCell ref="D105"/>
    <mergeCell ref="D106"/>
    <mergeCell ref="D107"/>
    <mergeCell ref="D108"/>
    <mergeCell ref="D99"/>
    <mergeCell ref="C100:D100"/>
    <mergeCell ref="D101"/>
    <mergeCell ref="C102:D102"/>
    <mergeCell ref="D103"/>
    <mergeCell ref="D94"/>
    <mergeCell ref="D95"/>
    <mergeCell ref="C96:D96"/>
    <mergeCell ref="D97"/>
    <mergeCell ref="C98:D98"/>
    <mergeCell ref="D89"/>
    <mergeCell ref="D90"/>
    <mergeCell ref="D91"/>
    <mergeCell ref="D92"/>
    <mergeCell ref="D93"/>
    <mergeCell ref="D84"/>
    <mergeCell ref="D85"/>
    <mergeCell ref="D86"/>
    <mergeCell ref="B87:D87"/>
    <mergeCell ref="C88:D88"/>
    <mergeCell ref="D79"/>
    <mergeCell ref="C80:D80"/>
    <mergeCell ref="D81"/>
    <mergeCell ref="D82"/>
    <mergeCell ref="D83"/>
    <mergeCell ref="D74"/>
    <mergeCell ref="C75:D75"/>
    <mergeCell ref="D76"/>
    <mergeCell ref="D77"/>
    <mergeCell ref="C78:D78"/>
    <mergeCell ref="D69"/>
    <mergeCell ref="B70:D70"/>
    <mergeCell ref="C71:D71"/>
    <mergeCell ref="D72"/>
    <mergeCell ref="D73"/>
    <mergeCell ref="D64"/>
    <mergeCell ref="B65:D65"/>
    <mergeCell ref="C66:D66"/>
    <mergeCell ref="D67"/>
    <mergeCell ref="D68"/>
    <mergeCell ref="C59:D59"/>
    <mergeCell ref="D60"/>
    <mergeCell ref="D61"/>
    <mergeCell ref="D62"/>
    <mergeCell ref="D63"/>
    <mergeCell ref="D54"/>
    <mergeCell ref="C55:D55"/>
    <mergeCell ref="D56"/>
    <mergeCell ref="D57"/>
    <mergeCell ref="D58"/>
    <mergeCell ref="C49:D49"/>
    <mergeCell ref="D50"/>
    <mergeCell ref="D51"/>
    <mergeCell ref="D52"/>
    <mergeCell ref="D53"/>
    <mergeCell ref="A44:D44"/>
    <mergeCell ref="B45:D45"/>
    <mergeCell ref="C46:D46"/>
    <mergeCell ref="D47"/>
    <mergeCell ref="D48"/>
    <mergeCell ref="D39"/>
    <mergeCell ref="D40"/>
    <mergeCell ref="D41"/>
    <mergeCell ref="D42"/>
    <mergeCell ref="D43"/>
    <mergeCell ref="D34"/>
    <mergeCell ref="D35"/>
    <mergeCell ref="D36"/>
    <mergeCell ref="D37"/>
    <mergeCell ref="D38"/>
    <mergeCell ref="D29"/>
    <mergeCell ref="D30"/>
    <mergeCell ref="D31"/>
    <mergeCell ref="D32"/>
    <mergeCell ref="D33"/>
    <mergeCell ref="D24"/>
    <mergeCell ref="D25"/>
    <mergeCell ref="D26"/>
    <mergeCell ref="D27"/>
    <mergeCell ref="D28"/>
    <mergeCell ref="C19:D19"/>
    <mergeCell ref="D20"/>
    <mergeCell ref="A21:D21"/>
    <mergeCell ref="B22: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Shimohara Kouji</cp:lastModifiedBy>
  <dcterms:created xsi:type="dcterms:W3CDTF">2020-08-21T08:28:29Z</dcterms:created>
  <dcterms:modified xsi:type="dcterms:W3CDTF">2020-08-21T08:28:35Z</dcterms:modified>
</cp:coreProperties>
</file>